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template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drawings/drawing7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drawings/drawing9.xml" ContentType="application/vnd.openxmlformats-officedocument.drawing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drawings/drawing11.xml" ContentType="application/vnd.openxmlformats-officedocument.drawing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drawings/drawing12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drawings/drawing13.xml" ContentType="application/vnd.openxmlformats-officedocument.drawing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1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philipp/OneDrive/projekte/my websites/excel-vorlagen/blutdruck/"/>
    </mc:Choice>
  </mc:AlternateContent>
  <bookViews>
    <workbookView xWindow="5440" yWindow="2820" windowWidth="25280" windowHeight="20340" tabRatio="699"/>
  </bookViews>
  <sheets>
    <sheet name="Überblick" sheetId="14" r:id="rId1"/>
    <sheet name="Januar" sheetId="36" r:id="rId2"/>
    <sheet name="Februar" sheetId="43" r:id="rId3"/>
    <sheet name="März" sheetId="44" r:id="rId4"/>
    <sheet name="April" sheetId="45" r:id="rId5"/>
    <sheet name="Mai" sheetId="46" r:id="rId6"/>
    <sheet name="Juni" sheetId="47" r:id="rId7"/>
    <sheet name="Juli" sheetId="48" r:id="rId8"/>
    <sheet name="August" sheetId="49" r:id="rId9"/>
    <sheet name="September" sheetId="50" r:id="rId10"/>
    <sheet name="Oktober" sheetId="51" r:id="rId11"/>
    <sheet name="November" sheetId="52" r:id="rId12"/>
    <sheet name="Dezember" sheetId="53" r:id="rId13"/>
    <sheet name="Beschreibung" sheetId="54" r:id="rId14"/>
  </sheets>
  <definedNames>
    <definedName name="_xlnm.Print_Area" localSheetId="0">Überblick!$A$1:$I$39</definedName>
    <definedName name="Jahr">Überblick!$A$3</definedName>
    <definedName name="Monat" localSheetId="4">April!$U$1</definedName>
    <definedName name="Monat" localSheetId="8">August!$U$1</definedName>
    <definedName name="Monat" localSheetId="12">Dezember!$U$1</definedName>
    <definedName name="Monat" localSheetId="2">Februar!$U$1</definedName>
    <definedName name="Monat" localSheetId="1">Januar!$U$1</definedName>
    <definedName name="Monat" localSheetId="7">Juli!$U$1</definedName>
    <definedName name="Monat" localSheetId="6">Juni!$U$1</definedName>
    <definedName name="Monat" localSheetId="5">Mai!$U$1</definedName>
    <definedName name="Monat" localSheetId="3">März!$U$1</definedName>
    <definedName name="Monat" localSheetId="11">November!$U$1</definedName>
    <definedName name="Monat" localSheetId="10">Oktober!$U$1</definedName>
    <definedName name="Monat" localSheetId="9">September!$U$1</definedName>
    <definedName name="Monat">#REF!</definedName>
    <definedName name="patient">Überblick!$B$1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4" i="53" l="1"/>
  <c r="K5" i="53"/>
  <c r="K6" i="53"/>
  <c r="K7" i="53"/>
  <c r="K8" i="53"/>
  <c r="K9" i="53"/>
  <c r="K10" i="53"/>
  <c r="K11" i="53"/>
  <c r="K12" i="53"/>
  <c r="K13" i="53"/>
  <c r="K14" i="53"/>
  <c r="K15" i="53"/>
  <c r="K16" i="53"/>
  <c r="K17" i="53"/>
  <c r="K18" i="53"/>
  <c r="K19" i="53"/>
  <c r="K20" i="53"/>
  <c r="K21" i="53"/>
  <c r="K22" i="53"/>
  <c r="K23" i="53"/>
  <c r="K24" i="53"/>
  <c r="K25" i="53"/>
  <c r="K26" i="53"/>
  <c r="K27" i="53"/>
  <c r="K28" i="53"/>
  <c r="K29" i="53"/>
  <c r="K30" i="53"/>
  <c r="K31" i="53"/>
  <c r="K32" i="53"/>
  <c r="K33" i="53"/>
  <c r="K34" i="53"/>
  <c r="F4" i="53"/>
  <c r="F5" i="53"/>
  <c r="F6" i="53"/>
  <c r="F7" i="53"/>
  <c r="F8" i="53"/>
  <c r="F9" i="53"/>
  <c r="F10" i="53"/>
  <c r="F11" i="53"/>
  <c r="F12" i="53"/>
  <c r="F13" i="53"/>
  <c r="F14" i="53"/>
  <c r="F15" i="53"/>
  <c r="F16" i="53"/>
  <c r="F17" i="53"/>
  <c r="F18" i="53"/>
  <c r="F19" i="53"/>
  <c r="F20" i="53"/>
  <c r="F21" i="53"/>
  <c r="F22" i="53"/>
  <c r="F23" i="53"/>
  <c r="F24" i="53"/>
  <c r="F25" i="53"/>
  <c r="F26" i="53"/>
  <c r="F27" i="53"/>
  <c r="F28" i="53"/>
  <c r="F29" i="53"/>
  <c r="F30" i="53"/>
  <c r="F31" i="53"/>
  <c r="F32" i="53"/>
  <c r="F33" i="53"/>
  <c r="F34" i="53"/>
  <c r="A4" i="53"/>
  <c r="A5" i="53"/>
  <c r="A6" i="53"/>
  <c r="A7" i="53"/>
  <c r="A8" i="53"/>
  <c r="A9" i="53"/>
  <c r="A10" i="53"/>
  <c r="A11" i="53"/>
  <c r="A12" i="53"/>
  <c r="A13" i="53"/>
  <c r="A14" i="53"/>
  <c r="A15" i="53"/>
  <c r="A16" i="53"/>
  <c r="A17" i="53"/>
  <c r="A18" i="53"/>
  <c r="A19" i="53"/>
  <c r="A20" i="53"/>
  <c r="A21" i="53"/>
  <c r="A22" i="53"/>
  <c r="A23" i="53"/>
  <c r="A24" i="53"/>
  <c r="A25" i="53"/>
  <c r="A26" i="53"/>
  <c r="A27" i="53"/>
  <c r="A28" i="53"/>
  <c r="A29" i="53"/>
  <c r="A30" i="53"/>
  <c r="A31" i="53"/>
  <c r="A32" i="53"/>
  <c r="A33" i="53"/>
  <c r="A34" i="53"/>
  <c r="T15" i="53"/>
  <c r="S15" i="53"/>
  <c r="R15" i="53"/>
  <c r="T14" i="53"/>
  <c r="S14" i="53"/>
  <c r="R14" i="53"/>
  <c r="T13" i="53"/>
  <c r="S13" i="53"/>
  <c r="R13" i="53"/>
  <c r="T10" i="53"/>
  <c r="S10" i="53"/>
  <c r="R10" i="53"/>
  <c r="T9" i="53"/>
  <c r="S9" i="53"/>
  <c r="R9" i="53"/>
  <c r="T8" i="53"/>
  <c r="S8" i="53"/>
  <c r="R8" i="53"/>
  <c r="T5" i="53"/>
  <c r="S5" i="53"/>
  <c r="R5" i="53"/>
  <c r="T4" i="53"/>
  <c r="S4" i="53"/>
  <c r="R4" i="53"/>
  <c r="T3" i="53"/>
  <c r="S3" i="53"/>
  <c r="R3" i="53"/>
  <c r="K4" i="52"/>
  <c r="K5" i="52"/>
  <c r="K6" i="52"/>
  <c r="K7" i="52"/>
  <c r="K8" i="52"/>
  <c r="K9" i="52"/>
  <c r="K10" i="52"/>
  <c r="K11" i="52"/>
  <c r="K12" i="52"/>
  <c r="K13" i="52"/>
  <c r="K14" i="52"/>
  <c r="K15" i="52"/>
  <c r="K16" i="52"/>
  <c r="K17" i="52"/>
  <c r="K18" i="52"/>
  <c r="K19" i="52"/>
  <c r="K20" i="52"/>
  <c r="K21" i="52"/>
  <c r="K22" i="52"/>
  <c r="K23" i="52"/>
  <c r="K24" i="52"/>
  <c r="K25" i="52"/>
  <c r="K26" i="52"/>
  <c r="K27" i="52"/>
  <c r="K28" i="52"/>
  <c r="K29" i="52"/>
  <c r="K30" i="52"/>
  <c r="K31" i="52"/>
  <c r="K32" i="52"/>
  <c r="K33" i="52"/>
  <c r="K34" i="52"/>
  <c r="F4" i="52"/>
  <c r="F5" i="52"/>
  <c r="F6" i="52"/>
  <c r="F7" i="52"/>
  <c r="F8" i="52"/>
  <c r="F9" i="52"/>
  <c r="F10" i="52"/>
  <c r="F11" i="52"/>
  <c r="F12" i="52"/>
  <c r="F13" i="52"/>
  <c r="F14" i="52"/>
  <c r="F15" i="52"/>
  <c r="F16" i="52"/>
  <c r="F17" i="52"/>
  <c r="F18" i="52"/>
  <c r="F19" i="52"/>
  <c r="F20" i="52"/>
  <c r="F21" i="52"/>
  <c r="F22" i="52"/>
  <c r="F23" i="52"/>
  <c r="F24" i="52"/>
  <c r="F25" i="52"/>
  <c r="F26" i="52"/>
  <c r="F27" i="52"/>
  <c r="F28" i="52"/>
  <c r="F29" i="52"/>
  <c r="F30" i="52"/>
  <c r="F31" i="52"/>
  <c r="F32" i="52"/>
  <c r="F33" i="52"/>
  <c r="F34" i="52"/>
  <c r="A4" i="52"/>
  <c r="A5" i="52"/>
  <c r="A6" i="52"/>
  <c r="A7" i="52"/>
  <c r="A8" i="52"/>
  <c r="A9" i="52"/>
  <c r="A10" i="52"/>
  <c r="A11" i="52"/>
  <c r="A12" i="52"/>
  <c r="A13" i="52"/>
  <c r="A14" i="52"/>
  <c r="A15" i="52"/>
  <c r="A16" i="52"/>
  <c r="A17" i="52"/>
  <c r="A18" i="52"/>
  <c r="A19" i="52"/>
  <c r="A20" i="52"/>
  <c r="A21" i="52"/>
  <c r="A22" i="52"/>
  <c r="A23" i="52"/>
  <c r="A24" i="52"/>
  <c r="A25" i="52"/>
  <c r="A26" i="52"/>
  <c r="A27" i="52"/>
  <c r="A28" i="52"/>
  <c r="A29" i="52"/>
  <c r="A30" i="52"/>
  <c r="A31" i="52"/>
  <c r="A32" i="52"/>
  <c r="A33" i="52"/>
  <c r="A34" i="52"/>
  <c r="T15" i="52"/>
  <c r="S15" i="52"/>
  <c r="R15" i="52"/>
  <c r="T14" i="52"/>
  <c r="S14" i="52"/>
  <c r="R14" i="52"/>
  <c r="T13" i="52"/>
  <c r="S13" i="52"/>
  <c r="R13" i="52"/>
  <c r="T10" i="52"/>
  <c r="S10" i="52"/>
  <c r="R10" i="52"/>
  <c r="T9" i="52"/>
  <c r="S9" i="52"/>
  <c r="R9" i="52"/>
  <c r="T8" i="52"/>
  <c r="S8" i="52"/>
  <c r="R8" i="52"/>
  <c r="T5" i="52"/>
  <c r="S5" i="52"/>
  <c r="R5" i="52"/>
  <c r="T4" i="52"/>
  <c r="S4" i="52"/>
  <c r="R4" i="52"/>
  <c r="T3" i="52"/>
  <c r="S3" i="52"/>
  <c r="R3" i="52"/>
  <c r="K4" i="51"/>
  <c r="K5" i="51"/>
  <c r="K6" i="51"/>
  <c r="K7" i="51"/>
  <c r="K8" i="51"/>
  <c r="K9" i="51"/>
  <c r="K10" i="51"/>
  <c r="K11" i="51"/>
  <c r="K12" i="51"/>
  <c r="K13" i="51"/>
  <c r="K14" i="51"/>
  <c r="K15" i="51"/>
  <c r="K16" i="51"/>
  <c r="K17" i="51"/>
  <c r="K18" i="51"/>
  <c r="K19" i="51"/>
  <c r="K20" i="51"/>
  <c r="K21" i="51"/>
  <c r="K22" i="51"/>
  <c r="K23" i="51"/>
  <c r="K24" i="51"/>
  <c r="K25" i="51"/>
  <c r="K26" i="51"/>
  <c r="K27" i="51"/>
  <c r="K28" i="51"/>
  <c r="K29" i="51"/>
  <c r="K30" i="51"/>
  <c r="K31" i="51"/>
  <c r="K32" i="51"/>
  <c r="K33" i="51"/>
  <c r="K34" i="51"/>
  <c r="F4" i="51"/>
  <c r="F5" i="51"/>
  <c r="F6" i="51"/>
  <c r="F7" i="51"/>
  <c r="F8" i="51"/>
  <c r="F9" i="51"/>
  <c r="F10" i="51"/>
  <c r="F11" i="51"/>
  <c r="F12" i="51"/>
  <c r="F13" i="51"/>
  <c r="F14" i="51"/>
  <c r="F15" i="51"/>
  <c r="F16" i="51"/>
  <c r="F17" i="51"/>
  <c r="F18" i="51"/>
  <c r="F19" i="51"/>
  <c r="F20" i="51"/>
  <c r="F21" i="51"/>
  <c r="F22" i="51"/>
  <c r="F23" i="51"/>
  <c r="F24" i="51"/>
  <c r="F25" i="51"/>
  <c r="F26" i="51"/>
  <c r="F27" i="51"/>
  <c r="F28" i="51"/>
  <c r="F29" i="51"/>
  <c r="F30" i="51"/>
  <c r="F31" i="51"/>
  <c r="F32" i="51"/>
  <c r="F33" i="51"/>
  <c r="F34" i="51"/>
  <c r="A4" i="51"/>
  <c r="A5" i="51"/>
  <c r="A6" i="51"/>
  <c r="A7" i="51"/>
  <c r="A8" i="51"/>
  <c r="A9" i="51"/>
  <c r="A10" i="51"/>
  <c r="A11" i="51"/>
  <c r="A12" i="51"/>
  <c r="A13" i="51"/>
  <c r="A14" i="51"/>
  <c r="A15" i="51"/>
  <c r="A16" i="51"/>
  <c r="A17" i="51"/>
  <c r="A18" i="51"/>
  <c r="A19" i="51"/>
  <c r="A20" i="51"/>
  <c r="A21" i="51"/>
  <c r="A22" i="51"/>
  <c r="A23" i="51"/>
  <c r="A24" i="51"/>
  <c r="A25" i="51"/>
  <c r="A26" i="51"/>
  <c r="A27" i="51"/>
  <c r="A28" i="51"/>
  <c r="A29" i="51"/>
  <c r="A30" i="51"/>
  <c r="A31" i="51"/>
  <c r="A32" i="51"/>
  <c r="A33" i="51"/>
  <c r="A34" i="51"/>
  <c r="T15" i="51"/>
  <c r="S15" i="51"/>
  <c r="R15" i="51"/>
  <c r="T14" i="51"/>
  <c r="S14" i="51"/>
  <c r="R14" i="51"/>
  <c r="T13" i="51"/>
  <c r="S13" i="51"/>
  <c r="R13" i="51"/>
  <c r="T10" i="51"/>
  <c r="S10" i="51"/>
  <c r="R10" i="51"/>
  <c r="T9" i="51"/>
  <c r="S9" i="51"/>
  <c r="R9" i="51"/>
  <c r="T8" i="51"/>
  <c r="S8" i="51"/>
  <c r="R8" i="51"/>
  <c r="T5" i="51"/>
  <c r="S5" i="51"/>
  <c r="R5" i="51"/>
  <c r="T4" i="51"/>
  <c r="S4" i="51"/>
  <c r="R4" i="51"/>
  <c r="T3" i="51"/>
  <c r="S3" i="51"/>
  <c r="R3" i="51"/>
  <c r="K4" i="50"/>
  <c r="K5" i="50"/>
  <c r="K6" i="50"/>
  <c r="K7" i="50"/>
  <c r="K8" i="50"/>
  <c r="K9" i="50"/>
  <c r="K10" i="50"/>
  <c r="K11" i="50"/>
  <c r="K12" i="50"/>
  <c r="K13" i="50"/>
  <c r="K14" i="50"/>
  <c r="K15" i="50"/>
  <c r="K16" i="50"/>
  <c r="K17" i="50"/>
  <c r="K18" i="50"/>
  <c r="K19" i="50"/>
  <c r="K20" i="50"/>
  <c r="K21" i="50"/>
  <c r="K22" i="50"/>
  <c r="K23" i="50"/>
  <c r="K24" i="50"/>
  <c r="K25" i="50"/>
  <c r="K26" i="50"/>
  <c r="K27" i="50"/>
  <c r="K28" i="50"/>
  <c r="K29" i="50"/>
  <c r="K30" i="50"/>
  <c r="K31" i="50"/>
  <c r="K32" i="50"/>
  <c r="K33" i="50"/>
  <c r="K34" i="50"/>
  <c r="F4" i="50"/>
  <c r="F5" i="50"/>
  <c r="F6" i="50"/>
  <c r="F7" i="50"/>
  <c r="F8" i="50"/>
  <c r="F9" i="50"/>
  <c r="F10" i="50"/>
  <c r="F11" i="50"/>
  <c r="F12" i="50"/>
  <c r="F13" i="50"/>
  <c r="F14" i="50"/>
  <c r="F15" i="50"/>
  <c r="F16" i="50"/>
  <c r="F17" i="50"/>
  <c r="F18" i="50"/>
  <c r="F19" i="50"/>
  <c r="F20" i="50"/>
  <c r="F21" i="50"/>
  <c r="F22" i="50"/>
  <c r="F23" i="50"/>
  <c r="F24" i="50"/>
  <c r="F25" i="50"/>
  <c r="F26" i="50"/>
  <c r="F27" i="50"/>
  <c r="F28" i="50"/>
  <c r="F29" i="50"/>
  <c r="F30" i="50"/>
  <c r="F31" i="50"/>
  <c r="F32" i="50"/>
  <c r="F33" i="50"/>
  <c r="F34" i="50"/>
  <c r="A4" i="50"/>
  <c r="A5" i="50"/>
  <c r="A6" i="50"/>
  <c r="A7" i="50"/>
  <c r="A8" i="50"/>
  <c r="A9" i="50"/>
  <c r="A10" i="50"/>
  <c r="A11" i="50"/>
  <c r="A12" i="50"/>
  <c r="A13" i="50"/>
  <c r="A14" i="50"/>
  <c r="A15" i="50"/>
  <c r="A16" i="50"/>
  <c r="A17" i="50"/>
  <c r="A18" i="50"/>
  <c r="A19" i="50"/>
  <c r="A20" i="50"/>
  <c r="A21" i="50"/>
  <c r="A22" i="50"/>
  <c r="A23" i="50"/>
  <c r="A24" i="50"/>
  <c r="A25" i="50"/>
  <c r="A26" i="50"/>
  <c r="A27" i="50"/>
  <c r="A28" i="50"/>
  <c r="A29" i="50"/>
  <c r="A30" i="50"/>
  <c r="A31" i="50"/>
  <c r="A32" i="50"/>
  <c r="A33" i="50"/>
  <c r="A34" i="50"/>
  <c r="T15" i="50"/>
  <c r="S15" i="50"/>
  <c r="R15" i="50"/>
  <c r="T14" i="50"/>
  <c r="S14" i="50"/>
  <c r="R14" i="50"/>
  <c r="T13" i="50"/>
  <c r="S13" i="50"/>
  <c r="R13" i="50"/>
  <c r="T10" i="50"/>
  <c r="S10" i="50"/>
  <c r="R10" i="50"/>
  <c r="T9" i="50"/>
  <c r="S9" i="50"/>
  <c r="R9" i="50"/>
  <c r="T8" i="50"/>
  <c r="S8" i="50"/>
  <c r="R8" i="50"/>
  <c r="T5" i="50"/>
  <c r="S5" i="50"/>
  <c r="R5" i="50"/>
  <c r="T4" i="50"/>
  <c r="S4" i="50"/>
  <c r="R4" i="50"/>
  <c r="T3" i="50"/>
  <c r="S3" i="50"/>
  <c r="R3" i="50"/>
  <c r="K4" i="49"/>
  <c r="K5" i="49"/>
  <c r="K6" i="49"/>
  <c r="K7" i="49"/>
  <c r="K8" i="49"/>
  <c r="K9" i="49"/>
  <c r="K10" i="49"/>
  <c r="K11" i="49"/>
  <c r="K12" i="49"/>
  <c r="K13" i="49"/>
  <c r="K14" i="49"/>
  <c r="K15" i="49"/>
  <c r="K16" i="49"/>
  <c r="K17" i="49"/>
  <c r="K18" i="49"/>
  <c r="K19" i="49"/>
  <c r="K20" i="49"/>
  <c r="K21" i="49"/>
  <c r="K22" i="49"/>
  <c r="K23" i="49"/>
  <c r="K24" i="49"/>
  <c r="K25" i="49"/>
  <c r="K26" i="49"/>
  <c r="K27" i="49"/>
  <c r="K28" i="49"/>
  <c r="K29" i="49"/>
  <c r="K30" i="49"/>
  <c r="K31" i="49"/>
  <c r="K32" i="49"/>
  <c r="K33" i="49"/>
  <c r="K34" i="49"/>
  <c r="F4" i="49"/>
  <c r="F5" i="49"/>
  <c r="F6" i="49"/>
  <c r="F7" i="49"/>
  <c r="F8" i="49"/>
  <c r="F9" i="49"/>
  <c r="F10" i="49"/>
  <c r="F11" i="49"/>
  <c r="F12" i="49"/>
  <c r="F13" i="49"/>
  <c r="F14" i="49"/>
  <c r="F15" i="49"/>
  <c r="F16" i="49"/>
  <c r="F17" i="49"/>
  <c r="F18" i="49"/>
  <c r="F19" i="49"/>
  <c r="F20" i="49"/>
  <c r="F21" i="49"/>
  <c r="F22" i="49"/>
  <c r="F23" i="49"/>
  <c r="F24" i="49"/>
  <c r="F25" i="49"/>
  <c r="F26" i="49"/>
  <c r="F27" i="49"/>
  <c r="F28" i="49"/>
  <c r="F29" i="49"/>
  <c r="F30" i="49"/>
  <c r="F31" i="49"/>
  <c r="F32" i="49"/>
  <c r="F33" i="49"/>
  <c r="F34" i="49"/>
  <c r="A4" i="49"/>
  <c r="A5" i="49"/>
  <c r="A6" i="49"/>
  <c r="A7" i="49"/>
  <c r="A8" i="49"/>
  <c r="A9" i="49"/>
  <c r="A10" i="49"/>
  <c r="A11" i="49"/>
  <c r="A12" i="49"/>
  <c r="A13" i="49"/>
  <c r="A14" i="49"/>
  <c r="A15" i="49"/>
  <c r="A16" i="49"/>
  <c r="A17" i="49"/>
  <c r="A18" i="49"/>
  <c r="A19" i="49"/>
  <c r="A20" i="49"/>
  <c r="A21" i="49"/>
  <c r="A22" i="49"/>
  <c r="A23" i="49"/>
  <c r="A24" i="49"/>
  <c r="A25" i="49"/>
  <c r="A26" i="49"/>
  <c r="A27" i="49"/>
  <c r="A28" i="49"/>
  <c r="A29" i="49"/>
  <c r="A30" i="49"/>
  <c r="A31" i="49"/>
  <c r="A32" i="49"/>
  <c r="A33" i="49"/>
  <c r="A34" i="49"/>
  <c r="T15" i="49"/>
  <c r="S15" i="49"/>
  <c r="R15" i="49"/>
  <c r="T14" i="49"/>
  <c r="S14" i="49"/>
  <c r="R14" i="49"/>
  <c r="T13" i="49"/>
  <c r="S13" i="49"/>
  <c r="R13" i="49"/>
  <c r="T10" i="49"/>
  <c r="S10" i="49"/>
  <c r="R10" i="49"/>
  <c r="T9" i="49"/>
  <c r="S9" i="49"/>
  <c r="R9" i="49"/>
  <c r="T8" i="49"/>
  <c r="S8" i="49"/>
  <c r="R8" i="49"/>
  <c r="T5" i="49"/>
  <c r="S5" i="49"/>
  <c r="R5" i="49"/>
  <c r="T4" i="49"/>
  <c r="S4" i="49"/>
  <c r="R4" i="49"/>
  <c r="T3" i="49"/>
  <c r="S3" i="49"/>
  <c r="R3" i="49"/>
  <c r="K4" i="48"/>
  <c r="K5" i="48"/>
  <c r="K6" i="48"/>
  <c r="K7" i="48"/>
  <c r="K8" i="48"/>
  <c r="K9" i="48"/>
  <c r="K10" i="48"/>
  <c r="K11" i="48"/>
  <c r="K12" i="48"/>
  <c r="K13" i="48"/>
  <c r="K14" i="48"/>
  <c r="K15" i="48"/>
  <c r="K16" i="48"/>
  <c r="K17" i="48"/>
  <c r="K18" i="48"/>
  <c r="K19" i="48"/>
  <c r="K20" i="48"/>
  <c r="K21" i="48"/>
  <c r="K22" i="48"/>
  <c r="K23" i="48"/>
  <c r="K24" i="48"/>
  <c r="K25" i="48"/>
  <c r="K26" i="48"/>
  <c r="K27" i="48"/>
  <c r="K28" i="48"/>
  <c r="K29" i="48"/>
  <c r="K30" i="48"/>
  <c r="K31" i="48"/>
  <c r="K32" i="48"/>
  <c r="K33" i="48"/>
  <c r="K34" i="48"/>
  <c r="F4" i="48"/>
  <c r="F5" i="48"/>
  <c r="F6" i="48"/>
  <c r="F7" i="48"/>
  <c r="F8" i="48"/>
  <c r="F9" i="48"/>
  <c r="F10" i="48"/>
  <c r="F11" i="48"/>
  <c r="F12" i="48"/>
  <c r="F13" i="48"/>
  <c r="F14" i="48"/>
  <c r="F15" i="48"/>
  <c r="F16" i="48"/>
  <c r="F17" i="48"/>
  <c r="F18" i="48"/>
  <c r="F19" i="48"/>
  <c r="F20" i="48"/>
  <c r="F21" i="48"/>
  <c r="F22" i="48"/>
  <c r="F23" i="48"/>
  <c r="F24" i="48"/>
  <c r="F25" i="48"/>
  <c r="F26" i="48"/>
  <c r="F27" i="48"/>
  <c r="F28" i="48"/>
  <c r="F29" i="48"/>
  <c r="F30" i="48"/>
  <c r="F31" i="48"/>
  <c r="F32" i="48"/>
  <c r="F33" i="48"/>
  <c r="F34" i="48"/>
  <c r="A4" i="48"/>
  <c r="A5" i="48"/>
  <c r="A6" i="48"/>
  <c r="A7" i="48"/>
  <c r="A8" i="48"/>
  <c r="A9" i="48"/>
  <c r="A10" i="48"/>
  <c r="A11" i="48"/>
  <c r="A12" i="48"/>
  <c r="A13" i="48"/>
  <c r="A14" i="48"/>
  <c r="A15" i="48"/>
  <c r="A16" i="48"/>
  <c r="A17" i="48"/>
  <c r="A18" i="48"/>
  <c r="A19" i="48"/>
  <c r="A20" i="48"/>
  <c r="A21" i="48"/>
  <c r="A22" i="48"/>
  <c r="A23" i="48"/>
  <c r="A24" i="48"/>
  <c r="A25" i="48"/>
  <c r="A26" i="48"/>
  <c r="A27" i="48"/>
  <c r="A28" i="48"/>
  <c r="A29" i="48"/>
  <c r="A30" i="48"/>
  <c r="A31" i="48"/>
  <c r="A32" i="48"/>
  <c r="A33" i="48"/>
  <c r="A34" i="48"/>
  <c r="T15" i="48"/>
  <c r="S15" i="48"/>
  <c r="R15" i="48"/>
  <c r="T14" i="48"/>
  <c r="S14" i="48"/>
  <c r="R14" i="48"/>
  <c r="T13" i="48"/>
  <c r="S13" i="48"/>
  <c r="R13" i="48"/>
  <c r="T10" i="48"/>
  <c r="S10" i="48"/>
  <c r="R10" i="48"/>
  <c r="T9" i="48"/>
  <c r="S9" i="48"/>
  <c r="R9" i="48"/>
  <c r="T8" i="48"/>
  <c r="S8" i="48"/>
  <c r="R8" i="48"/>
  <c r="T5" i="48"/>
  <c r="S5" i="48"/>
  <c r="R5" i="48"/>
  <c r="T4" i="48"/>
  <c r="S4" i="48"/>
  <c r="R4" i="48"/>
  <c r="T3" i="48"/>
  <c r="S3" i="48"/>
  <c r="R3" i="48"/>
  <c r="K4" i="47"/>
  <c r="K5" i="47"/>
  <c r="K6" i="47"/>
  <c r="K7" i="47"/>
  <c r="K8" i="47"/>
  <c r="K9" i="47"/>
  <c r="K10" i="47"/>
  <c r="K11" i="47"/>
  <c r="K12" i="47"/>
  <c r="K13" i="47"/>
  <c r="K14" i="47"/>
  <c r="K15" i="47"/>
  <c r="K16" i="47"/>
  <c r="K17" i="47"/>
  <c r="K18" i="47"/>
  <c r="K19" i="47"/>
  <c r="K20" i="47"/>
  <c r="K21" i="47"/>
  <c r="K22" i="47"/>
  <c r="K23" i="47"/>
  <c r="K24" i="47"/>
  <c r="K25" i="47"/>
  <c r="K26" i="47"/>
  <c r="K27" i="47"/>
  <c r="K28" i="47"/>
  <c r="K29" i="47"/>
  <c r="K30" i="47"/>
  <c r="K31" i="47"/>
  <c r="K32" i="47"/>
  <c r="K33" i="47"/>
  <c r="K34" i="47"/>
  <c r="F4" i="47"/>
  <c r="F5" i="47"/>
  <c r="F6" i="47"/>
  <c r="F7" i="47"/>
  <c r="F8" i="47"/>
  <c r="F9" i="47"/>
  <c r="F10" i="47"/>
  <c r="F11" i="47"/>
  <c r="F12" i="47"/>
  <c r="F13" i="47"/>
  <c r="F14" i="47"/>
  <c r="F15" i="47"/>
  <c r="F16" i="47"/>
  <c r="F17" i="47"/>
  <c r="F18" i="47"/>
  <c r="F19" i="47"/>
  <c r="F20" i="47"/>
  <c r="F21" i="47"/>
  <c r="F22" i="47"/>
  <c r="F23" i="47"/>
  <c r="F24" i="47"/>
  <c r="F25" i="47"/>
  <c r="F26" i="47"/>
  <c r="F27" i="47"/>
  <c r="F28" i="47"/>
  <c r="F29" i="47"/>
  <c r="F30" i="47"/>
  <c r="F31" i="47"/>
  <c r="F32" i="47"/>
  <c r="F33" i="47"/>
  <c r="F34" i="47"/>
  <c r="A4" i="47"/>
  <c r="A5" i="47"/>
  <c r="A6" i="47"/>
  <c r="A7" i="47"/>
  <c r="A8" i="47"/>
  <c r="A9" i="47"/>
  <c r="A10" i="47"/>
  <c r="A11" i="47"/>
  <c r="A12" i="47"/>
  <c r="A13" i="47"/>
  <c r="A14" i="47"/>
  <c r="A15" i="47"/>
  <c r="A16" i="47"/>
  <c r="A17" i="47"/>
  <c r="A18" i="47"/>
  <c r="A19" i="47"/>
  <c r="A20" i="47"/>
  <c r="A21" i="47"/>
  <c r="A22" i="47"/>
  <c r="A23" i="47"/>
  <c r="A24" i="47"/>
  <c r="A25" i="47"/>
  <c r="A26" i="47"/>
  <c r="A27" i="47"/>
  <c r="A28" i="47"/>
  <c r="A29" i="47"/>
  <c r="A30" i="47"/>
  <c r="A31" i="47"/>
  <c r="A32" i="47"/>
  <c r="A33" i="47"/>
  <c r="A34" i="47"/>
  <c r="T15" i="47"/>
  <c r="S15" i="47"/>
  <c r="R15" i="47"/>
  <c r="T14" i="47"/>
  <c r="S14" i="47"/>
  <c r="R14" i="47"/>
  <c r="T13" i="47"/>
  <c r="S13" i="47"/>
  <c r="R13" i="47"/>
  <c r="T10" i="47"/>
  <c r="S10" i="47"/>
  <c r="R10" i="47"/>
  <c r="T9" i="47"/>
  <c r="S9" i="47"/>
  <c r="R9" i="47"/>
  <c r="T8" i="47"/>
  <c r="S8" i="47"/>
  <c r="R8" i="47"/>
  <c r="T5" i="47"/>
  <c r="S5" i="47"/>
  <c r="R5" i="47"/>
  <c r="T4" i="47"/>
  <c r="S4" i="47"/>
  <c r="R4" i="47"/>
  <c r="T3" i="47"/>
  <c r="S3" i="47"/>
  <c r="R3" i="47"/>
  <c r="K4" i="46"/>
  <c r="K5" i="46"/>
  <c r="K6" i="46"/>
  <c r="K7" i="46"/>
  <c r="K8" i="46"/>
  <c r="K9" i="46"/>
  <c r="K10" i="46"/>
  <c r="K11" i="46"/>
  <c r="K12" i="46"/>
  <c r="K13" i="46"/>
  <c r="K14" i="46"/>
  <c r="K15" i="46"/>
  <c r="K16" i="46"/>
  <c r="K17" i="46"/>
  <c r="K18" i="46"/>
  <c r="K19" i="46"/>
  <c r="K20" i="46"/>
  <c r="K21" i="46"/>
  <c r="K22" i="46"/>
  <c r="K23" i="46"/>
  <c r="K24" i="46"/>
  <c r="K25" i="46"/>
  <c r="K26" i="46"/>
  <c r="K27" i="46"/>
  <c r="K28" i="46"/>
  <c r="K29" i="46"/>
  <c r="K30" i="46"/>
  <c r="K31" i="46"/>
  <c r="K32" i="46"/>
  <c r="K33" i="46"/>
  <c r="K34" i="46"/>
  <c r="F4" i="46"/>
  <c r="F5" i="46"/>
  <c r="F6" i="46"/>
  <c r="F7" i="46"/>
  <c r="F8" i="46"/>
  <c r="F9" i="46"/>
  <c r="F10" i="46"/>
  <c r="F11" i="46"/>
  <c r="F12" i="46"/>
  <c r="F13" i="46"/>
  <c r="F14" i="46"/>
  <c r="F15" i="46"/>
  <c r="F16" i="46"/>
  <c r="F17" i="46"/>
  <c r="F18" i="46"/>
  <c r="F19" i="46"/>
  <c r="F20" i="46"/>
  <c r="F21" i="46"/>
  <c r="F22" i="46"/>
  <c r="F23" i="46"/>
  <c r="F24" i="46"/>
  <c r="F25" i="46"/>
  <c r="F26" i="46"/>
  <c r="F27" i="46"/>
  <c r="F28" i="46"/>
  <c r="F29" i="46"/>
  <c r="F30" i="46"/>
  <c r="F31" i="46"/>
  <c r="F32" i="46"/>
  <c r="F33" i="46"/>
  <c r="F34" i="46"/>
  <c r="A4" i="46"/>
  <c r="A5" i="46"/>
  <c r="A6" i="46"/>
  <c r="A7" i="46"/>
  <c r="A8" i="46"/>
  <c r="A9" i="46"/>
  <c r="A10" i="46"/>
  <c r="A11" i="46"/>
  <c r="A12" i="46"/>
  <c r="A13" i="46"/>
  <c r="A14" i="46"/>
  <c r="A15" i="46"/>
  <c r="A16" i="46"/>
  <c r="A17" i="46"/>
  <c r="A18" i="46"/>
  <c r="A19" i="46"/>
  <c r="A20" i="46"/>
  <c r="A21" i="46"/>
  <c r="A22" i="46"/>
  <c r="A23" i="46"/>
  <c r="A24" i="46"/>
  <c r="A25" i="46"/>
  <c r="A26" i="46"/>
  <c r="A27" i="46"/>
  <c r="A28" i="46"/>
  <c r="A29" i="46"/>
  <c r="A30" i="46"/>
  <c r="A31" i="46"/>
  <c r="A32" i="46"/>
  <c r="A33" i="46"/>
  <c r="A34" i="46"/>
  <c r="T15" i="46"/>
  <c r="S15" i="46"/>
  <c r="R15" i="46"/>
  <c r="T14" i="46"/>
  <c r="S14" i="46"/>
  <c r="R14" i="46"/>
  <c r="T13" i="46"/>
  <c r="S13" i="46"/>
  <c r="R13" i="46"/>
  <c r="T10" i="46"/>
  <c r="S10" i="46"/>
  <c r="R10" i="46"/>
  <c r="T9" i="46"/>
  <c r="S9" i="46"/>
  <c r="R9" i="46"/>
  <c r="T8" i="46"/>
  <c r="S8" i="46"/>
  <c r="R8" i="46"/>
  <c r="T5" i="46"/>
  <c r="S5" i="46"/>
  <c r="R5" i="46"/>
  <c r="T4" i="46"/>
  <c r="S4" i="46"/>
  <c r="R4" i="46"/>
  <c r="T3" i="46"/>
  <c r="S3" i="46"/>
  <c r="R3" i="46"/>
  <c r="K4" i="45"/>
  <c r="K5" i="45"/>
  <c r="K6" i="45"/>
  <c r="K7" i="45"/>
  <c r="K8" i="45"/>
  <c r="K9" i="45"/>
  <c r="K10" i="45"/>
  <c r="K11" i="45"/>
  <c r="K12" i="45"/>
  <c r="K13" i="45"/>
  <c r="K14" i="45"/>
  <c r="K15" i="45"/>
  <c r="K16" i="45"/>
  <c r="K17" i="45"/>
  <c r="K18" i="45"/>
  <c r="K19" i="45"/>
  <c r="K20" i="45"/>
  <c r="K21" i="45"/>
  <c r="K22" i="45"/>
  <c r="K23" i="45"/>
  <c r="K24" i="45"/>
  <c r="K25" i="45"/>
  <c r="K26" i="45"/>
  <c r="K27" i="45"/>
  <c r="K28" i="45"/>
  <c r="K29" i="45"/>
  <c r="K30" i="45"/>
  <c r="K31" i="45"/>
  <c r="K32" i="45"/>
  <c r="K33" i="45"/>
  <c r="K34" i="45"/>
  <c r="F4" i="45"/>
  <c r="F5" i="45"/>
  <c r="F6" i="45"/>
  <c r="F7" i="45"/>
  <c r="F8" i="45"/>
  <c r="F9" i="45"/>
  <c r="F10" i="45"/>
  <c r="F11" i="45"/>
  <c r="F12" i="45"/>
  <c r="F13" i="45"/>
  <c r="F14" i="45"/>
  <c r="F15" i="45"/>
  <c r="F16" i="45"/>
  <c r="F17" i="45"/>
  <c r="F18" i="45"/>
  <c r="F19" i="45"/>
  <c r="F20" i="45"/>
  <c r="F21" i="45"/>
  <c r="F22" i="45"/>
  <c r="F23" i="45"/>
  <c r="F24" i="45"/>
  <c r="F25" i="45"/>
  <c r="F26" i="45"/>
  <c r="F27" i="45"/>
  <c r="F28" i="45"/>
  <c r="F29" i="45"/>
  <c r="F30" i="45"/>
  <c r="F31" i="45"/>
  <c r="F32" i="45"/>
  <c r="F33" i="45"/>
  <c r="F34" i="45"/>
  <c r="A4" i="45"/>
  <c r="A5" i="45"/>
  <c r="A6" i="45"/>
  <c r="A7" i="45"/>
  <c r="A8" i="45"/>
  <c r="A9" i="45"/>
  <c r="A10" i="45"/>
  <c r="A11" i="45"/>
  <c r="A12" i="45"/>
  <c r="A13" i="45"/>
  <c r="A14" i="45"/>
  <c r="A15" i="45"/>
  <c r="A16" i="45"/>
  <c r="A17" i="45"/>
  <c r="A18" i="45"/>
  <c r="A19" i="45"/>
  <c r="A20" i="45"/>
  <c r="A21" i="45"/>
  <c r="A22" i="45"/>
  <c r="A23" i="45"/>
  <c r="A24" i="45"/>
  <c r="A25" i="45"/>
  <c r="A26" i="45"/>
  <c r="A27" i="45"/>
  <c r="A28" i="45"/>
  <c r="A29" i="45"/>
  <c r="A30" i="45"/>
  <c r="A31" i="45"/>
  <c r="A32" i="45"/>
  <c r="A33" i="45"/>
  <c r="A34" i="45"/>
  <c r="T15" i="45"/>
  <c r="S15" i="45"/>
  <c r="R15" i="45"/>
  <c r="T14" i="45"/>
  <c r="S14" i="45"/>
  <c r="R14" i="45"/>
  <c r="T13" i="45"/>
  <c r="S13" i="45"/>
  <c r="R13" i="45"/>
  <c r="T10" i="45"/>
  <c r="S10" i="45"/>
  <c r="R10" i="45"/>
  <c r="T9" i="45"/>
  <c r="S9" i="45"/>
  <c r="R9" i="45"/>
  <c r="T8" i="45"/>
  <c r="S8" i="45"/>
  <c r="R8" i="45"/>
  <c r="T5" i="45"/>
  <c r="S5" i="45"/>
  <c r="R5" i="45"/>
  <c r="T4" i="45"/>
  <c r="S4" i="45"/>
  <c r="R4" i="45"/>
  <c r="T3" i="45"/>
  <c r="S3" i="45"/>
  <c r="R3" i="45"/>
  <c r="K4" i="44"/>
  <c r="K5" i="44"/>
  <c r="K6" i="44"/>
  <c r="K7" i="44"/>
  <c r="K8" i="44"/>
  <c r="K9" i="44"/>
  <c r="K10" i="44"/>
  <c r="K11" i="44"/>
  <c r="K12" i="44"/>
  <c r="K13" i="44"/>
  <c r="K14" i="44"/>
  <c r="K15" i="44"/>
  <c r="K16" i="44"/>
  <c r="K17" i="44"/>
  <c r="K18" i="44"/>
  <c r="K19" i="44"/>
  <c r="K20" i="44"/>
  <c r="K21" i="44"/>
  <c r="K22" i="44"/>
  <c r="K23" i="44"/>
  <c r="K24" i="44"/>
  <c r="K25" i="44"/>
  <c r="K26" i="44"/>
  <c r="K27" i="44"/>
  <c r="K28" i="44"/>
  <c r="K29" i="44"/>
  <c r="K30" i="44"/>
  <c r="K31" i="44"/>
  <c r="K32" i="44"/>
  <c r="K33" i="44"/>
  <c r="K34" i="44"/>
  <c r="F4" i="44"/>
  <c r="F5" i="44"/>
  <c r="F6" i="44"/>
  <c r="F7" i="44"/>
  <c r="F8" i="44"/>
  <c r="F9" i="44"/>
  <c r="F10" i="44"/>
  <c r="F11" i="44"/>
  <c r="F12" i="44"/>
  <c r="F13" i="44"/>
  <c r="F14" i="44"/>
  <c r="F15" i="44"/>
  <c r="F16" i="44"/>
  <c r="F17" i="44"/>
  <c r="F18" i="44"/>
  <c r="F19" i="44"/>
  <c r="F20" i="44"/>
  <c r="F21" i="44"/>
  <c r="F22" i="44"/>
  <c r="F23" i="44"/>
  <c r="F24" i="44"/>
  <c r="F25" i="44"/>
  <c r="F26" i="44"/>
  <c r="F27" i="44"/>
  <c r="F28" i="44"/>
  <c r="F29" i="44"/>
  <c r="F30" i="44"/>
  <c r="F31" i="44"/>
  <c r="F32" i="44"/>
  <c r="F33" i="44"/>
  <c r="F34" i="44"/>
  <c r="A4" i="44"/>
  <c r="A5" i="44"/>
  <c r="A6" i="44"/>
  <c r="A7" i="44"/>
  <c r="A8" i="44"/>
  <c r="A9" i="44"/>
  <c r="A10" i="44"/>
  <c r="A11" i="44"/>
  <c r="A12" i="44"/>
  <c r="A13" i="44"/>
  <c r="A14" i="44"/>
  <c r="A15" i="44"/>
  <c r="A16" i="44"/>
  <c r="A17" i="44"/>
  <c r="A18" i="44"/>
  <c r="A19" i="44"/>
  <c r="A20" i="44"/>
  <c r="A21" i="44"/>
  <c r="A22" i="44"/>
  <c r="A23" i="44"/>
  <c r="A24" i="44"/>
  <c r="A25" i="44"/>
  <c r="A26" i="44"/>
  <c r="A27" i="44"/>
  <c r="A28" i="44"/>
  <c r="A29" i="44"/>
  <c r="A30" i="44"/>
  <c r="A31" i="44"/>
  <c r="A32" i="44"/>
  <c r="A33" i="44"/>
  <c r="A34" i="44"/>
  <c r="T15" i="44"/>
  <c r="S15" i="44"/>
  <c r="R15" i="44"/>
  <c r="T14" i="44"/>
  <c r="S14" i="44"/>
  <c r="R14" i="44"/>
  <c r="T13" i="44"/>
  <c r="S13" i="44"/>
  <c r="R13" i="44"/>
  <c r="T10" i="44"/>
  <c r="S10" i="44"/>
  <c r="R10" i="44"/>
  <c r="T9" i="44"/>
  <c r="S9" i="44"/>
  <c r="R9" i="44"/>
  <c r="T8" i="44"/>
  <c r="S8" i="44"/>
  <c r="R8" i="44"/>
  <c r="T5" i="44"/>
  <c r="S5" i="44"/>
  <c r="R5" i="44"/>
  <c r="T4" i="44"/>
  <c r="S4" i="44"/>
  <c r="R4" i="44"/>
  <c r="T3" i="44"/>
  <c r="S3" i="44"/>
  <c r="R3" i="44"/>
  <c r="K4" i="43"/>
  <c r="K5" i="43"/>
  <c r="K6" i="43"/>
  <c r="K7" i="43"/>
  <c r="K8" i="43"/>
  <c r="K9" i="43"/>
  <c r="K10" i="43"/>
  <c r="K11" i="43"/>
  <c r="K12" i="43"/>
  <c r="K13" i="43"/>
  <c r="K14" i="43"/>
  <c r="K15" i="43"/>
  <c r="K16" i="43"/>
  <c r="K17" i="43"/>
  <c r="K18" i="43"/>
  <c r="K19" i="43"/>
  <c r="K20" i="43"/>
  <c r="K21" i="43"/>
  <c r="K22" i="43"/>
  <c r="K23" i="43"/>
  <c r="K24" i="43"/>
  <c r="K25" i="43"/>
  <c r="K26" i="43"/>
  <c r="K27" i="43"/>
  <c r="K28" i="43"/>
  <c r="K29" i="43"/>
  <c r="K30" i="43"/>
  <c r="K31" i="43"/>
  <c r="K32" i="43"/>
  <c r="K33" i="43"/>
  <c r="K34" i="43"/>
  <c r="F4" i="43"/>
  <c r="F5" i="43"/>
  <c r="F6" i="43"/>
  <c r="F7" i="43"/>
  <c r="F8" i="43"/>
  <c r="F9" i="43"/>
  <c r="F10" i="43"/>
  <c r="F11" i="43"/>
  <c r="F12" i="43"/>
  <c r="F13" i="43"/>
  <c r="F14" i="43"/>
  <c r="F15" i="43"/>
  <c r="F16" i="43"/>
  <c r="F17" i="43"/>
  <c r="F18" i="43"/>
  <c r="F19" i="43"/>
  <c r="F20" i="43"/>
  <c r="F21" i="43"/>
  <c r="F22" i="43"/>
  <c r="F23" i="43"/>
  <c r="F24" i="43"/>
  <c r="F25" i="43"/>
  <c r="F26" i="43"/>
  <c r="F27" i="43"/>
  <c r="F28" i="43"/>
  <c r="F29" i="43"/>
  <c r="F30" i="43"/>
  <c r="F31" i="43"/>
  <c r="F32" i="43"/>
  <c r="F33" i="43"/>
  <c r="F34" i="43"/>
  <c r="A4" i="43"/>
  <c r="A5" i="43"/>
  <c r="A6" i="43"/>
  <c r="A7" i="43"/>
  <c r="A8" i="43"/>
  <c r="A9" i="43"/>
  <c r="A10" i="43"/>
  <c r="A11" i="43"/>
  <c r="A12" i="43"/>
  <c r="A13" i="43"/>
  <c r="A14" i="43"/>
  <c r="A15" i="43"/>
  <c r="A16" i="43"/>
  <c r="A17" i="43"/>
  <c r="A18" i="43"/>
  <c r="A19" i="43"/>
  <c r="A20" i="43"/>
  <c r="A21" i="43"/>
  <c r="A22" i="43"/>
  <c r="A23" i="43"/>
  <c r="A24" i="43"/>
  <c r="A25" i="43"/>
  <c r="A26" i="43"/>
  <c r="A27" i="43"/>
  <c r="A28" i="43"/>
  <c r="A29" i="43"/>
  <c r="A30" i="43"/>
  <c r="A31" i="43"/>
  <c r="A32" i="43"/>
  <c r="A33" i="43"/>
  <c r="A34" i="43"/>
  <c r="T15" i="43"/>
  <c r="S15" i="43"/>
  <c r="R15" i="43"/>
  <c r="T14" i="43"/>
  <c r="S14" i="43"/>
  <c r="R14" i="43"/>
  <c r="T13" i="43"/>
  <c r="S13" i="43"/>
  <c r="R13" i="43"/>
  <c r="T10" i="43"/>
  <c r="S10" i="43"/>
  <c r="R10" i="43"/>
  <c r="T9" i="43"/>
  <c r="S9" i="43"/>
  <c r="R9" i="43"/>
  <c r="T8" i="43"/>
  <c r="S8" i="43"/>
  <c r="R8" i="43"/>
  <c r="T5" i="43"/>
  <c r="S5" i="43"/>
  <c r="R5" i="43"/>
  <c r="T4" i="43"/>
  <c r="S4" i="43"/>
  <c r="R4" i="43"/>
  <c r="T3" i="43"/>
  <c r="S3" i="43"/>
  <c r="R3" i="43"/>
  <c r="H13" i="14"/>
  <c r="G13" i="14"/>
  <c r="F13" i="14"/>
  <c r="H12" i="14"/>
  <c r="G12" i="14"/>
  <c r="F12" i="14"/>
  <c r="H11" i="14"/>
  <c r="G11" i="14"/>
  <c r="F11" i="14"/>
  <c r="H10" i="14"/>
  <c r="G10" i="14"/>
  <c r="F10" i="14"/>
  <c r="H9" i="14"/>
  <c r="G9" i="14"/>
  <c r="F9" i="14"/>
  <c r="H8" i="14"/>
  <c r="G8" i="14"/>
  <c r="F8" i="14"/>
  <c r="H7" i="14"/>
  <c r="G7" i="14"/>
  <c r="F7" i="14"/>
  <c r="H6" i="14"/>
  <c r="G6" i="14"/>
  <c r="F6" i="14"/>
  <c r="H5" i="14"/>
  <c r="G5" i="14"/>
  <c r="F5" i="14"/>
  <c r="R3" i="36"/>
  <c r="S3" i="36"/>
  <c r="T3" i="36"/>
  <c r="A4" i="36"/>
  <c r="F4" i="36"/>
  <c r="K4" i="36"/>
  <c r="R4" i="36"/>
  <c r="S4" i="36"/>
  <c r="T4" i="36"/>
  <c r="A5" i="36"/>
  <c r="F5" i="36"/>
  <c r="K5" i="36"/>
  <c r="R5" i="36"/>
  <c r="S5" i="36"/>
  <c r="T5" i="36"/>
  <c r="A6" i="36"/>
  <c r="F6" i="36"/>
  <c r="K6" i="36"/>
  <c r="A7" i="36"/>
  <c r="F7" i="36"/>
  <c r="K7" i="36"/>
  <c r="A8" i="36"/>
  <c r="F8" i="36"/>
  <c r="K8" i="36"/>
  <c r="R8" i="36"/>
  <c r="S8" i="36"/>
  <c r="T8" i="36"/>
  <c r="A9" i="36"/>
  <c r="F9" i="36"/>
  <c r="K9" i="36"/>
  <c r="R9" i="36"/>
  <c r="S9" i="36"/>
  <c r="T9" i="36"/>
  <c r="A10" i="36"/>
  <c r="F10" i="36"/>
  <c r="K10" i="36"/>
  <c r="R10" i="36"/>
  <c r="S10" i="36"/>
  <c r="T10" i="36"/>
  <c r="A11" i="36"/>
  <c r="F11" i="36"/>
  <c r="K11" i="36"/>
  <c r="A12" i="36"/>
  <c r="F12" i="36"/>
  <c r="K12" i="36"/>
  <c r="A13" i="36"/>
  <c r="F13" i="36"/>
  <c r="K13" i="36"/>
  <c r="R13" i="36"/>
  <c r="S13" i="36"/>
  <c r="T13" i="36"/>
  <c r="A14" i="36"/>
  <c r="F14" i="36"/>
  <c r="K14" i="36"/>
  <c r="R14" i="36"/>
  <c r="S14" i="36"/>
  <c r="T14" i="36"/>
  <c r="A15" i="36"/>
  <c r="F15" i="36"/>
  <c r="K15" i="36"/>
  <c r="R15" i="36"/>
  <c r="S15" i="36"/>
  <c r="T15" i="36"/>
  <c r="A16" i="36"/>
  <c r="F16" i="36"/>
  <c r="K16" i="36"/>
  <c r="A17" i="36"/>
  <c r="F17" i="36"/>
  <c r="K17" i="36"/>
  <c r="A18" i="36"/>
  <c r="F18" i="36"/>
  <c r="K18" i="36"/>
  <c r="A19" i="36"/>
  <c r="F19" i="36"/>
  <c r="K19" i="36"/>
  <c r="A20" i="36"/>
  <c r="F20" i="36"/>
  <c r="K20" i="36"/>
  <c r="A21" i="36"/>
  <c r="F21" i="36"/>
  <c r="K21" i="36"/>
  <c r="A22" i="36"/>
  <c r="F22" i="36"/>
  <c r="K22" i="36"/>
  <c r="A23" i="36"/>
  <c r="F23" i="36"/>
  <c r="K23" i="36"/>
  <c r="A24" i="36"/>
  <c r="F24" i="36"/>
  <c r="K24" i="36"/>
  <c r="A25" i="36"/>
  <c r="F25" i="36"/>
  <c r="K25" i="36"/>
  <c r="A26" i="36"/>
  <c r="F26" i="36"/>
  <c r="K26" i="36"/>
  <c r="A27" i="36"/>
  <c r="F27" i="36"/>
  <c r="K27" i="36"/>
  <c r="A28" i="36"/>
  <c r="F28" i="36"/>
  <c r="K28" i="36"/>
  <c r="A29" i="36"/>
  <c r="F29" i="36"/>
  <c r="K29" i="36"/>
  <c r="A30" i="36"/>
  <c r="F30" i="36"/>
  <c r="K30" i="36"/>
  <c r="A31" i="36"/>
  <c r="F31" i="36"/>
  <c r="K31" i="36"/>
  <c r="A32" i="36"/>
  <c r="F32" i="36"/>
  <c r="K32" i="36"/>
  <c r="A33" i="36"/>
  <c r="F33" i="36"/>
  <c r="K33" i="36"/>
  <c r="A34" i="36"/>
  <c r="F34" i="36"/>
  <c r="K34" i="36"/>
</calcChain>
</file>

<file path=xl/sharedStrings.xml><?xml version="1.0" encoding="utf-8"?>
<sst xmlns="http://schemas.openxmlformats.org/spreadsheetml/2006/main" count="453" uniqueCount="20">
  <si>
    <t>Tag</t>
  </si>
  <si>
    <t>Puls</t>
  </si>
  <si>
    <t xml:space="preserve">SYS </t>
  </si>
  <si>
    <t xml:space="preserve">DIA </t>
  </si>
  <si>
    <t>morgens</t>
  </si>
  <si>
    <t>mittags</t>
  </si>
  <si>
    <t>SYS</t>
  </si>
  <si>
    <t>DIA</t>
  </si>
  <si>
    <t>abends</t>
  </si>
  <si>
    <t>Name</t>
  </si>
  <si>
    <t>Jahr</t>
  </si>
  <si>
    <t>Mittelwerte</t>
  </si>
  <si>
    <t>Systolisch</t>
  </si>
  <si>
    <t>Diastolisch</t>
  </si>
  <si>
    <t>Höchstwerte</t>
  </si>
  <si>
    <t>Tiefstwerte</t>
  </si>
  <si>
    <t>Jahresübersicht</t>
  </si>
  <si>
    <t>Susi Sorglos</t>
  </si>
  <si>
    <t>Nähere Informationen finden Sie hier:</t>
  </si>
  <si>
    <t>http://excel-vorlagen.net/blutdruck-tabelle-als-excel-vorlage/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</si>
</sst>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"/>
  </numFmts>
  <fonts count="14" x14ac:knownFonts="1"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Calibri"/>
      <scheme val="minor"/>
    </font>
    <font>
      <sz val="4"/>
      <color indexed="9"/>
      <name val="Calibri"/>
      <scheme val="minor"/>
    </font>
    <font>
      <b/>
      <sz val="10"/>
      <name val="Calibri"/>
      <scheme val="minor"/>
    </font>
    <font>
      <b/>
      <sz val="12"/>
      <name val="Calibri"/>
      <scheme val="minor"/>
    </font>
    <font>
      <sz val="8"/>
      <name val="Calibri"/>
      <scheme val="minor"/>
    </font>
    <font>
      <b/>
      <sz val="14"/>
      <name val="Calibri"/>
      <scheme val="minor"/>
    </font>
    <font>
      <sz val="14"/>
      <name val="Arial"/>
    </font>
    <font>
      <b/>
      <sz val="24"/>
      <name val="Cambria"/>
      <scheme val="major"/>
    </font>
    <font>
      <sz val="12"/>
      <name val="Calibri"/>
      <scheme val="minor"/>
    </font>
    <font>
      <b/>
      <sz val="12"/>
      <color theme="1" tint="4.9989318521683403E-2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-0.249977111117893"/>
        <bgColor indexed="2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/>
    <xf numFmtId="0" fontId="3" fillId="0" borderId="0" xfId="1" applyAlignment="1" applyProtection="1"/>
    <xf numFmtId="0" fontId="0" fillId="0" borderId="0" xfId="0" applyProtection="1">
      <protection locked="0"/>
    </xf>
    <xf numFmtId="0" fontId="4" fillId="0" borderId="0" xfId="0" applyFont="1"/>
    <xf numFmtId="0" fontId="5" fillId="3" borderId="3" xfId="0" applyFont="1" applyFill="1" applyBorder="1" applyAlignment="1">
      <alignment horizontal="center" vertical="center"/>
    </xf>
    <xf numFmtId="0" fontId="4" fillId="0" borderId="3" xfId="0" applyFont="1" applyBorder="1"/>
    <xf numFmtId="17" fontId="7" fillId="0" borderId="0" xfId="0" applyNumberFormat="1" applyFont="1" applyAlignment="1">
      <alignment horizontal="center"/>
    </xf>
    <xf numFmtId="0" fontId="6" fillId="0" borderId="0" xfId="0" applyFont="1"/>
    <xf numFmtId="0" fontId="6" fillId="0" borderId="1" xfId="0" applyFont="1" applyBorder="1"/>
    <xf numFmtId="0" fontId="4" fillId="0" borderId="1" xfId="0" applyFont="1" applyBorder="1"/>
    <xf numFmtId="0" fontId="4" fillId="2" borderId="1" xfId="0" applyFont="1" applyFill="1" applyBorder="1"/>
    <xf numFmtId="0" fontId="4" fillId="0" borderId="1" xfId="0" applyFont="1" applyFill="1" applyBorder="1"/>
    <xf numFmtId="0" fontId="4" fillId="0" borderId="0" xfId="0" applyFont="1" applyBorder="1"/>
    <xf numFmtId="0" fontId="4" fillId="0" borderId="0" xfId="0" applyFont="1" applyFill="1" applyBorder="1"/>
    <xf numFmtId="0" fontId="4" fillId="0" borderId="0" xfId="0" applyFont="1" applyAlignment="1">
      <alignment horizontal="center"/>
    </xf>
    <xf numFmtId="1" fontId="4" fillId="0" borderId="0" xfId="0" applyNumberFormat="1" applyFont="1"/>
    <xf numFmtId="164" fontId="4" fillId="4" borderId="1" xfId="0" applyNumberFormat="1" applyFont="1" applyFill="1" applyBorder="1"/>
    <xf numFmtId="0" fontId="8" fillId="7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vertical="center"/>
    </xf>
    <xf numFmtId="1" fontId="4" fillId="0" borderId="1" xfId="0" applyNumberFormat="1" applyFont="1" applyBorder="1"/>
    <xf numFmtId="0" fontId="4" fillId="0" borderId="3" xfId="0" applyFont="1" applyFill="1" applyBorder="1"/>
    <xf numFmtId="0" fontId="6" fillId="0" borderId="3" xfId="0" applyFont="1" applyFill="1" applyBorder="1"/>
    <xf numFmtId="0" fontId="9" fillId="0" borderId="0" xfId="0" applyFont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left"/>
    </xf>
    <xf numFmtId="0" fontId="10" fillId="0" borderId="0" xfId="0" applyFont="1"/>
    <xf numFmtId="0" fontId="13" fillId="6" borderId="1" xfId="0" applyFont="1" applyFill="1" applyBorder="1"/>
    <xf numFmtId="0" fontId="13" fillId="5" borderId="1" xfId="0" applyFont="1" applyFill="1" applyBorder="1"/>
    <xf numFmtId="0" fontId="13" fillId="4" borderId="1" xfId="0" applyFont="1" applyFill="1" applyBorder="1"/>
    <xf numFmtId="0" fontId="12" fillId="0" borderId="1" xfId="0" applyFont="1" applyBorder="1" applyAlignment="1">
      <alignment horizontal="center"/>
    </xf>
    <xf numFmtId="1" fontId="12" fillId="0" borderId="1" xfId="0" quotePrefix="1" applyNumberFormat="1" applyFont="1" applyBorder="1"/>
    <xf numFmtId="0" fontId="13" fillId="0" borderId="1" xfId="0" applyFont="1" applyBorder="1"/>
    <xf numFmtId="0" fontId="12" fillId="0" borderId="1" xfId="0" applyFont="1" applyBorder="1"/>
    <xf numFmtId="0" fontId="4" fillId="0" borderId="4" xfId="0" applyFont="1" applyFill="1" applyBorder="1"/>
    <xf numFmtId="0" fontId="11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Hyperlink" xfId="1" builtinId="8"/>
    <cellStyle name="Stand." xfId="0" builtinId="0"/>
  </cellStyles>
  <dxfs count="108"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E6E6E6"/>
      <rgbColor rgb="00C5000B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3B3B3"/>
      <rgbColor rgb="00808080"/>
      <rgbColor rgb="009999FF"/>
      <rgbColor rgb="0099284C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2300DC"/>
      <rgbColor rgb="0000CCFF"/>
      <rgbColor rgb="00CCFFFF"/>
      <rgbColor rgb="00CCFFCC"/>
      <rgbColor rgb="00FFFF99"/>
      <rgbColor rgb="0083CAFF"/>
      <rgbColor rgb="00FF99CC"/>
      <rgbColor rgb="00CC99FF"/>
      <rgbColor rgb="00FFCC99"/>
      <rgbColor rgb="003366FF"/>
      <rgbColor rgb="0033CC66"/>
      <rgbColor rgb="0099CC00"/>
      <rgbColor rgb="00FFCC00"/>
      <rgbColor rgb="00FF9900"/>
      <rgbColor rgb="00FF3333"/>
      <rgbColor rgb="00666699"/>
      <rgbColor rgb="00969696"/>
      <rgbColor rgb="00003366"/>
      <rgbColor rgb="00339966"/>
      <rgbColor rgb="00003300"/>
      <rgbColor rgb="00355E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71936272588118"/>
          <c:y val="0.0822509083914443"/>
          <c:w val="0.78260812924969"/>
          <c:h val="0.7142842044520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Überblick!$F$4</c:f>
              <c:strCache>
                <c:ptCount val="1"/>
                <c:pt idx="0">
                  <c:v>Höchstwerte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Überblick!$D$5:$E$13</c:f>
              <c:multiLvlStrCache>
                <c:ptCount val="9"/>
                <c:lvl>
                  <c:pt idx="0">
                    <c:v>morgens</c:v>
                  </c:pt>
                  <c:pt idx="1">
                    <c:v>mittags</c:v>
                  </c:pt>
                  <c:pt idx="2">
                    <c:v>abends</c:v>
                  </c:pt>
                  <c:pt idx="3">
                    <c:v>morgens</c:v>
                  </c:pt>
                  <c:pt idx="4">
                    <c:v>mittags</c:v>
                  </c:pt>
                  <c:pt idx="5">
                    <c:v>abends</c:v>
                  </c:pt>
                  <c:pt idx="6">
                    <c:v>morgens</c:v>
                  </c:pt>
                  <c:pt idx="7">
                    <c:v>mittags</c:v>
                  </c:pt>
                  <c:pt idx="8">
                    <c:v>abends</c:v>
                  </c:pt>
                </c:lvl>
                <c:lvl>
                  <c:pt idx="0">
                    <c:v>Systolisch</c:v>
                  </c:pt>
                  <c:pt idx="3">
                    <c:v>Diastolisch</c:v>
                  </c:pt>
                  <c:pt idx="6">
                    <c:v>Puls</c:v>
                  </c:pt>
                </c:lvl>
              </c:multiLvlStrCache>
            </c:multiLvlStrRef>
          </c:cat>
          <c:val>
            <c:numRef>
              <c:f>Überblick!$F$5:$F$13</c:f>
              <c:numCache>
                <c:formatCode>0</c:formatCode>
                <c:ptCount val="9"/>
                <c:pt idx="0">
                  <c:v>130.0</c:v>
                </c:pt>
                <c:pt idx="1">
                  <c:v>135.0</c:v>
                </c:pt>
                <c:pt idx="2">
                  <c:v>124.0</c:v>
                </c:pt>
                <c:pt idx="3">
                  <c:v>80.0</c:v>
                </c:pt>
                <c:pt idx="4">
                  <c:v>90.0</c:v>
                </c:pt>
                <c:pt idx="5">
                  <c:v>85.0</c:v>
                </c:pt>
                <c:pt idx="6">
                  <c:v>96.0</c:v>
                </c:pt>
                <c:pt idx="7">
                  <c:v>88.0</c:v>
                </c:pt>
                <c:pt idx="8">
                  <c:v>101.0</c:v>
                </c:pt>
              </c:numCache>
            </c:numRef>
          </c:val>
        </c:ser>
        <c:ser>
          <c:idx val="1"/>
          <c:order val="1"/>
          <c:tx>
            <c:strRef>
              <c:f>Überblick!$G$4</c:f>
              <c:strCache>
                <c:ptCount val="1"/>
                <c:pt idx="0">
                  <c:v>Mittelwerte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Überblick!$D$5:$E$13</c:f>
              <c:multiLvlStrCache>
                <c:ptCount val="9"/>
                <c:lvl>
                  <c:pt idx="0">
                    <c:v>morgens</c:v>
                  </c:pt>
                  <c:pt idx="1">
                    <c:v>mittags</c:v>
                  </c:pt>
                  <c:pt idx="2">
                    <c:v>abends</c:v>
                  </c:pt>
                  <c:pt idx="3">
                    <c:v>morgens</c:v>
                  </c:pt>
                  <c:pt idx="4">
                    <c:v>mittags</c:v>
                  </c:pt>
                  <c:pt idx="5">
                    <c:v>abends</c:v>
                  </c:pt>
                  <c:pt idx="6">
                    <c:v>morgens</c:v>
                  </c:pt>
                  <c:pt idx="7">
                    <c:v>mittags</c:v>
                  </c:pt>
                  <c:pt idx="8">
                    <c:v>abends</c:v>
                  </c:pt>
                </c:lvl>
                <c:lvl>
                  <c:pt idx="0">
                    <c:v>Systolisch</c:v>
                  </c:pt>
                  <c:pt idx="3">
                    <c:v>Diastolisch</c:v>
                  </c:pt>
                  <c:pt idx="6">
                    <c:v>Puls</c:v>
                  </c:pt>
                </c:lvl>
              </c:multiLvlStrCache>
            </c:multiLvlStrRef>
          </c:cat>
          <c:val>
            <c:numRef>
              <c:f>Überblick!$G$5:$G$13</c:f>
              <c:numCache>
                <c:formatCode>0</c:formatCode>
                <c:ptCount val="9"/>
                <c:pt idx="0">
                  <c:v>130.0</c:v>
                </c:pt>
                <c:pt idx="1">
                  <c:v>135.0</c:v>
                </c:pt>
                <c:pt idx="2">
                  <c:v>124.0</c:v>
                </c:pt>
                <c:pt idx="3">
                  <c:v>80.0</c:v>
                </c:pt>
                <c:pt idx="4">
                  <c:v>90.0</c:v>
                </c:pt>
                <c:pt idx="5">
                  <c:v>85.0</c:v>
                </c:pt>
                <c:pt idx="6">
                  <c:v>96.0</c:v>
                </c:pt>
                <c:pt idx="7">
                  <c:v>88.0</c:v>
                </c:pt>
                <c:pt idx="8">
                  <c:v>101.0</c:v>
                </c:pt>
              </c:numCache>
            </c:numRef>
          </c:val>
        </c:ser>
        <c:ser>
          <c:idx val="2"/>
          <c:order val="2"/>
          <c:tx>
            <c:strRef>
              <c:f>Überblick!$H$4</c:f>
              <c:strCache>
                <c:ptCount val="1"/>
                <c:pt idx="0">
                  <c:v>Tiefstwerte</c:v>
                </c:pt>
              </c:strCache>
            </c:strRef>
          </c:tx>
          <c:spPr>
            <a:solidFill>
              <a:schemeClr val="accent3">
                <a:lumMod val="20000"/>
                <a:lumOff val="80000"/>
              </a:schemeClr>
            </a:solidFill>
            <a:ln w="12700">
              <a:solidFill>
                <a:schemeClr val="tx1"/>
              </a:solidFill>
              <a:prstDash val="solid"/>
            </a:ln>
          </c:spPr>
          <c:invertIfNegative val="0"/>
          <c:cat>
            <c:multiLvlStrRef>
              <c:f>Überblick!$D$5:$E$13</c:f>
              <c:multiLvlStrCache>
                <c:ptCount val="9"/>
                <c:lvl>
                  <c:pt idx="0">
                    <c:v>morgens</c:v>
                  </c:pt>
                  <c:pt idx="1">
                    <c:v>mittags</c:v>
                  </c:pt>
                  <c:pt idx="2">
                    <c:v>abends</c:v>
                  </c:pt>
                  <c:pt idx="3">
                    <c:v>morgens</c:v>
                  </c:pt>
                  <c:pt idx="4">
                    <c:v>mittags</c:v>
                  </c:pt>
                  <c:pt idx="5">
                    <c:v>abends</c:v>
                  </c:pt>
                  <c:pt idx="6">
                    <c:v>morgens</c:v>
                  </c:pt>
                  <c:pt idx="7">
                    <c:v>mittags</c:v>
                  </c:pt>
                  <c:pt idx="8">
                    <c:v>abends</c:v>
                  </c:pt>
                </c:lvl>
                <c:lvl>
                  <c:pt idx="0">
                    <c:v>Systolisch</c:v>
                  </c:pt>
                  <c:pt idx="3">
                    <c:v>Diastolisch</c:v>
                  </c:pt>
                  <c:pt idx="6">
                    <c:v>Puls</c:v>
                  </c:pt>
                </c:lvl>
              </c:multiLvlStrCache>
            </c:multiLvlStrRef>
          </c:cat>
          <c:val>
            <c:numRef>
              <c:f>Überblick!$H$5:$H$13</c:f>
              <c:numCache>
                <c:formatCode>0</c:formatCode>
                <c:ptCount val="9"/>
                <c:pt idx="0">
                  <c:v>130.0</c:v>
                </c:pt>
                <c:pt idx="1">
                  <c:v>135.0</c:v>
                </c:pt>
                <c:pt idx="2">
                  <c:v>124.0</c:v>
                </c:pt>
                <c:pt idx="3">
                  <c:v>80.0</c:v>
                </c:pt>
                <c:pt idx="4">
                  <c:v>90.0</c:v>
                </c:pt>
                <c:pt idx="5">
                  <c:v>85.0</c:v>
                </c:pt>
                <c:pt idx="6">
                  <c:v>96.0</c:v>
                </c:pt>
                <c:pt idx="7">
                  <c:v>88.0</c:v>
                </c:pt>
                <c:pt idx="8">
                  <c:v>101.0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7653808"/>
        <c:axId val="705671840"/>
      </c:barChart>
      <c:catAx>
        <c:axId val="6276538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56718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567184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627653808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chemeClr val="bg1">
              <a:lumMod val="65000"/>
            </a:schemeClr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1202174587"/>
          <c:y val="0.359306599815257"/>
          <c:w val="0.120553272434927"/>
          <c:h val="0.160172821604392"/>
        </c:manualLayout>
      </c:layout>
      <c:overlay val="0"/>
      <c:spPr>
        <a:solidFill>
          <a:srgbClr val="B3B3B3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8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0.590551181102362" l="0.78740157480315" r="0.78740157480315" t="0.393700787401575" header="0.511811023622047" footer="0.511811023622047"/>
    <c:pageSetup paperSize="9" orientation="landscape" horizontalDpi="-3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Januar!$B$3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Januar!$A$4:$A$34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Januar!$B$4:$B$34</c:f>
              <c:numCache>
                <c:formatCode>General</c:formatCode>
                <c:ptCount val="31"/>
                <c:pt idx="0">
                  <c:v>130.0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Januar!$C$3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Januar!$A$4:$A$34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Januar!$C$4:$C$34</c:f>
              <c:numCache>
                <c:formatCode>General</c:formatCode>
                <c:ptCount val="31"/>
                <c:pt idx="0">
                  <c:v>80.0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5963056"/>
        <c:axId val="712326208"/>
      </c:lineChart>
      <c:dateAx>
        <c:axId val="705963056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326208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123262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5963056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Januar!$G$3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Januar!$F$4:$F$34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Januar!$G$4:$G$34</c:f>
              <c:numCache>
                <c:formatCode>General</c:formatCode>
                <c:ptCount val="31"/>
                <c:pt idx="0">
                  <c:v>135.0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Januar!$H$3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Januar!$F$4:$F$34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Januar!$H$4:$H$34</c:f>
              <c:numCache>
                <c:formatCode>General</c:formatCode>
                <c:ptCount val="31"/>
                <c:pt idx="0">
                  <c:v>90.0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890784"/>
        <c:axId val="726360016"/>
      </c:lineChart>
      <c:dateAx>
        <c:axId val="712890784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360016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636001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890784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Januar!$L$3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Januar!$K$4:$K$34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Januar!$L$4:$L$34</c:f>
              <c:numCache>
                <c:formatCode>General</c:formatCode>
                <c:ptCount val="31"/>
                <c:pt idx="0">
                  <c:v>124.0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Januar!$M$3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Januar!$K$4:$K$34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Januar!$M$4:$M$34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6054240"/>
        <c:axId val="726701200"/>
      </c:lineChart>
      <c:dateAx>
        <c:axId val="706054240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701200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670120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6054240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Januar!$D$3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Januar!$D$4:$D$34</c:f>
              <c:numCache>
                <c:formatCode>General</c:formatCode>
                <c:ptCount val="31"/>
                <c:pt idx="0">
                  <c:v>96.0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6826432"/>
        <c:axId val="705806368"/>
      </c:lineChart>
      <c:catAx>
        <c:axId val="7268264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5806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580636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82643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Januar!$I$3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Januar!$I$4:$I$31</c:f>
              <c:numCache>
                <c:formatCode>General</c:formatCode>
                <c:ptCount val="28"/>
                <c:pt idx="0">
                  <c:v>88.0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91362368"/>
        <c:axId val="691512608"/>
      </c:lineChart>
      <c:catAx>
        <c:axId val="691362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6915126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915126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691362368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Januar!$N$3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Januar!$N$4:$N$34</c:f>
              <c:numCache>
                <c:formatCode>General</c:formatCode>
                <c:ptCount val="31"/>
                <c:pt idx="0">
                  <c:v>101.0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6932544"/>
        <c:axId val="724742160"/>
      </c:lineChart>
      <c:catAx>
        <c:axId val="706932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7421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474216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6932544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Februar!$B$3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Februar!$A$4:$A$34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Februar!$B$4:$B$34</c:f>
              <c:numCache>
                <c:formatCode>General</c:formatCode>
                <c:ptCount val="31"/>
                <c:pt idx="0">
                  <c:v>129.0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Februar!$C$3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Februar!$A$4:$A$34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Februar!$C$4:$C$34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5601040"/>
        <c:axId val="704711840"/>
      </c:lineChart>
      <c:dateAx>
        <c:axId val="705601040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4711840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0471184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5601040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Februar!$G$3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Februar!$F$4:$F$34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Februar!$G$4:$G$34</c:f>
              <c:numCache>
                <c:formatCode>General</c:formatCode>
                <c:ptCount val="31"/>
                <c:pt idx="0">
                  <c:v>134.0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Februar!$H$3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Februar!$F$4:$F$34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Februar!$H$4:$H$34</c:f>
              <c:numCache>
                <c:formatCode>General</c:formatCode>
                <c:ptCount val="31"/>
                <c:pt idx="0">
                  <c:v>82.0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580976"/>
        <c:axId val="702909232"/>
      </c:lineChart>
      <c:dateAx>
        <c:axId val="724580976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2909232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029092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580976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Februar!$L$3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Februar!$K$4:$K$34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Februar!$L$4:$L$34</c:f>
              <c:numCache>
                <c:formatCode>General</c:formatCode>
                <c:ptCount val="31"/>
                <c:pt idx="0">
                  <c:v>120.0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Februar!$M$3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Februar!$K$4:$K$34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Februar!$M$4:$M$34</c:f>
              <c:numCache>
                <c:formatCode>General</c:formatCode>
                <c:ptCount val="31"/>
                <c:pt idx="0">
                  <c:v>76.0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6853856"/>
        <c:axId val="705943072"/>
      </c:lineChart>
      <c:dateAx>
        <c:axId val="726853856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5943072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059430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853856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Februar!$D$3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Februar!$D$4:$D$34</c:f>
              <c:numCache>
                <c:formatCode>General</c:formatCode>
                <c:ptCount val="31"/>
                <c:pt idx="0">
                  <c:v>94.0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812320"/>
        <c:axId val="712006544"/>
      </c:lineChart>
      <c:catAx>
        <c:axId val="712812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006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1200654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812320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Februar!$I$3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Februar!$I$4:$I$31</c:f>
              <c:numCache>
                <c:formatCode>General</c:formatCode>
                <c:ptCount val="28"/>
                <c:pt idx="0">
                  <c:v>95.0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318064"/>
        <c:axId val="707886096"/>
      </c:lineChart>
      <c:catAx>
        <c:axId val="712318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78860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78860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318064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Februar!$N$3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Februar!$N$4:$N$34</c:f>
              <c:numCache>
                <c:formatCode>General</c:formatCode>
                <c:ptCount val="31"/>
                <c:pt idx="0">
                  <c:v>100.0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874416"/>
        <c:axId val="709731264"/>
      </c:lineChart>
      <c:catAx>
        <c:axId val="7128744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97312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97312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874416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März!$B$3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März!$A$4:$A$34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März!$B$4:$B$34</c:f>
              <c:numCache>
                <c:formatCode>General</c:formatCode>
                <c:ptCount val="31"/>
                <c:pt idx="0">
                  <c:v>135.0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März!$C$3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März!$A$4:$A$34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März!$C$4:$C$34</c:f>
              <c:numCache>
                <c:formatCode>General</c:formatCode>
                <c:ptCount val="31"/>
                <c:pt idx="0">
                  <c:v>89.0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3482368"/>
        <c:axId val="707446256"/>
      </c:lineChart>
      <c:dateAx>
        <c:axId val="723482368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7446256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0744625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3482368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März!$G$3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März!$F$4:$F$34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März!$G$4:$G$34</c:f>
              <c:numCache>
                <c:formatCode>General</c:formatCode>
                <c:ptCount val="31"/>
                <c:pt idx="0">
                  <c:v>133.0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März!$H$3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März!$F$4:$F$34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März!$H$4:$H$34</c:f>
              <c:numCache>
                <c:formatCode>General</c:formatCode>
                <c:ptCount val="31"/>
                <c:pt idx="0">
                  <c:v>90.0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5000512"/>
        <c:axId val="663902432"/>
      </c:lineChart>
      <c:dateAx>
        <c:axId val="725000512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663902432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6639024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000512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März!$L$3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März!$K$4:$K$34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März!$L$4:$L$34</c:f>
              <c:numCache>
                <c:formatCode>General</c:formatCode>
                <c:ptCount val="31"/>
                <c:pt idx="0">
                  <c:v>129.0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März!$M$3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März!$K$4:$K$34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März!$M$4:$M$34</c:f>
              <c:numCache>
                <c:formatCode>General</c:formatCode>
                <c:ptCount val="31"/>
                <c:pt idx="0">
                  <c:v>83.0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120144"/>
        <c:axId val="711796256"/>
      </c:lineChart>
      <c:dateAx>
        <c:axId val="724120144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1796256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1179625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120144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März!$D$3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März!$D$4:$D$34</c:f>
              <c:numCache>
                <c:formatCode>General</c:formatCode>
                <c:ptCount val="31"/>
                <c:pt idx="0">
                  <c:v>89.0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6088992"/>
        <c:axId val="708339504"/>
      </c:lineChart>
      <c:catAx>
        <c:axId val="7260889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83395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833950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08899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März!$I$3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März!$I$4:$I$31</c:f>
              <c:numCache>
                <c:formatCode>General</c:formatCode>
                <c:ptCount val="28"/>
                <c:pt idx="0">
                  <c:v>100.0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5203520"/>
        <c:axId val="725210576"/>
      </c:lineChart>
      <c:catAx>
        <c:axId val="725203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210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52105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203520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März!$N$3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März!$N$4:$N$34</c:f>
              <c:numCache>
                <c:formatCode>General</c:formatCode>
                <c:ptCount val="31"/>
                <c:pt idx="0">
                  <c:v>80.0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5274128"/>
        <c:axId val="723225376"/>
      </c:lineChart>
      <c:catAx>
        <c:axId val="7252741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3225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32253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274128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April!$B$3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April!$A$4:$A$34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April!$B$4:$B$34</c:f>
              <c:numCache>
                <c:formatCode>General</c:formatCode>
                <c:ptCount val="31"/>
                <c:pt idx="0">
                  <c:v>131.0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April!$C$3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April!$A$4:$A$34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April!$C$4:$C$34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5295056"/>
        <c:axId val="725299104"/>
      </c:lineChart>
      <c:dateAx>
        <c:axId val="725295056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299104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529910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295056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April!$G$3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April!$F$4:$F$34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April!$G$4:$G$34</c:f>
              <c:numCache>
                <c:formatCode>General</c:formatCode>
                <c:ptCount val="31"/>
                <c:pt idx="0">
                  <c:v>137.0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April!$H$3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April!$F$4:$F$34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April!$H$4:$H$34</c:f>
              <c:numCache>
                <c:formatCode>General</c:formatCode>
                <c:ptCount val="31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5494800"/>
        <c:axId val="711857520"/>
      </c:lineChart>
      <c:dateAx>
        <c:axId val="725494800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1857520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118575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494800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April!$L$3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April!$K$4:$K$34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April!$L$4:$L$34</c:f>
              <c:numCache>
                <c:formatCode>General</c:formatCode>
                <c:ptCount val="31"/>
                <c:pt idx="0">
                  <c:v>128.0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April!$M$3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April!$K$4:$K$34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April!$M$4:$M$34</c:f>
              <c:numCache>
                <c:formatCode>General</c:formatCode>
                <c:ptCount val="31"/>
                <c:pt idx="0">
                  <c:v>82.0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1231120"/>
        <c:axId val="724262992"/>
      </c:lineChart>
      <c:dateAx>
        <c:axId val="711231120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262992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426299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1231120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April!$D$3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April!$D$4:$D$34</c:f>
              <c:numCache>
                <c:formatCode>General</c:formatCode>
                <c:ptCount val="31"/>
                <c:pt idx="0">
                  <c:v>95.0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3743872"/>
        <c:axId val="676270672"/>
      </c:lineChart>
      <c:catAx>
        <c:axId val="703743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676270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762706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374387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April!$I$3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April!$I$4:$I$31</c:f>
              <c:numCache>
                <c:formatCode>General</c:formatCode>
                <c:ptCount val="28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6742352"/>
        <c:axId val="707848208"/>
      </c:lineChart>
      <c:catAx>
        <c:axId val="7267423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78482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78482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74235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April!$N$3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April!$N$4:$N$34</c:f>
              <c:numCache>
                <c:formatCode>General</c:formatCode>
                <c:ptCount val="31"/>
                <c:pt idx="0">
                  <c:v>99.0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942928"/>
        <c:axId val="701445552"/>
      </c:lineChart>
      <c:catAx>
        <c:axId val="712942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144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14455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942928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Mai!$B$3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Mai!$A$4:$A$34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Mai!$B$4:$B$34</c:f>
              <c:numCache>
                <c:formatCode>General</c:formatCode>
                <c:ptCount val="31"/>
                <c:pt idx="0">
                  <c:v>131.0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Mai!$C$3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Mai!$A$4:$A$34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Mai!$C$4:$C$34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8836096"/>
        <c:axId val="728840144"/>
      </c:lineChart>
      <c:dateAx>
        <c:axId val="728836096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840144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884014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836096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Mai!$G$3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Mai!$F$4:$F$34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Mai!$G$4:$G$34</c:f>
              <c:numCache>
                <c:formatCode>General</c:formatCode>
                <c:ptCount val="31"/>
                <c:pt idx="0">
                  <c:v>137.0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Mai!$H$3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Mai!$F$4:$F$34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Mai!$H$4:$H$34</c:f>
              <c:numCache>
                <c:formatCode>General</c:formatCode>
                <c:ptCount val="31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8907104"/>
        <c:axId val="728911152"/>
      </c:lineChart>
      <c:dateAx>
        <c:axId val="728907104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911152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89111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907104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Mai!$L$3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Mai!$K$4:$K$34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Mai!$L$4:$L$34</c:f>
              <c:numCache>
                <c:formatCode>General</c:formatCode>
                <c:ptCount val="31"/>
                <c:pt idx="0">
                  <c:v>128.0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Mai!$M$3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Mai!$K$4:$K$34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Mai!$M$4:$M$34</c:f>
              <c:numCache>
                <c:formatCode>General</c:formatCode>
                <c:ptCount val="31"/>
                <c:pt idx="0">
                  <c:v>82.0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784640"/>
        <c:axId val="728926320"/>
      </c:lineChart>
      <c:dateAx>
        <c:axId val="712784640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926320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89263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784640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Mai!$D$3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Mai!$D$4:$D$34</c:f>
              <c:numCache>
                <c:formatCode>General</c:formatCode>
                <c:ptCount val="31"/>
                <c:pt idx="0">
                  <c:v>95.0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1381376"/>
        <c:axId val="726995424"/>
      </c:lineChart>
      <c:catAx>
        <c:axId val="701381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9954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699542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1381376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Mai!$I$3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Mai!$I$4:$I$31</c:f>
              <c:numCache>
                <c:formatCode>General</c:formatCode>
                <c:ptCount val="28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6675072"/>
        <c:axId val="706592592"/>
      </c:lineChart>
      <c:catAx>
        <c:axId val="706675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65925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659259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667507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Mai!$N$3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Mai!$N$4:$N$34</c:f>
              <c:numCache>
                <c:formatCode>General</c:formatCode>
                <c:ptCount val="31"/>
                <c:pt idx="0">
                  <c:v>99.0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6450464"/>
        <c:axId val="708218832"/>
      </c:lineChart>
      <c:catAx>
        <c:axId val="7064504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8218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82188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6450464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Juni!$B$3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Juni!$A$4:$A$34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Juni!$B$4:$B$34</c:f>
              <c:numCache>
                <c:formatCode>General</c:formatCode>
                <c:ptCount val="31"/>
                <c:pt idx="0">
                  <c:v>131.0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Juni!$C$3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Juni!$A$4:$A$34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Juni!$C$4:$C$34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6734528"/>
        <c:axId val="726738576"/>
      </c:lineChart>
      <c:dateAx>
        <c:axId val="726734528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738576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67385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734528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Juni!$G$3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Juni!$F$4:$F$34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Juni!$G$4:$G$34</c:f>
              <c:numCache>
                <c:formatCode>General</c:formatCode>
                <c:ptCount val="31"/>
                <c:pt idx="0">
                  <c:v>137.0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Juni!$H$3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Juni!$F$4:$F$34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Juni!$H$4:$H$34</c:f>
              <c:numCache>
                <c:formatCode>General</c:formatCode>
                <c:ptCount val="31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701936"/>
        <c:axId val="712597984"/>
      </c:lineChart>
      <c:dateAx>
        <c:axId val="712701936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597984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1259798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701936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Juni!$L$3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Juni!$K$4:$K$34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Juni!$L$4:$L$34</c:f>
              <c:numCache>
                <c:formatCode>General</c:formatCode>
                <c:ptCount val="31"/>
                <c:pt idx="0">
                  <c:v>128.0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Juni!$M$3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Juni!$K$4:$K$34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Juni!$M$4:$M$34</c:f>
              <c:numCache>
                <c:formatCode>General</c:formatCode>
                <c:ptCount val="31"/>
                <c:pt idx="0">
                  <c:v>82.0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6132304"/>
        <c:axId val="725756064"/>
      </c:lineChart>
      <c:dateAx>
        <c:axId val="726132304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756064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57560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132304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Juni!$D$3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Juni!$D$4:$D$34</c:f>
              <c:numCache>
                <c:formatCode>General</c:formatCode>
                <c:ptCount val="31"/>
                <c:pt idx="0">
                  <c:v>95.0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1768032"/>
        <c:axId val="721756720"/>
      </c:lineChart>
      <c:catAx>
        <c:axId val="7217680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1756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17567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176803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Juni!$I$3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Juni!$I$4:$I$31</c:f>
              <c:numCache>
                <c:formatCode>General</c:formatCode>
                <c:ptCount val="28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1926576"/>
        <c:axId val="721930592"/>
      </c:lineChart>
      <c:catAx>
        <c:axId val="7219265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19305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193059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1926576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Juni!$N$3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Juni!$N$4:$N$34</c:f>
              <c:numCache>
                <c:formatCode>General</c:formatCode>
                <c:ptCount val="31"/>
                <c:pt idx="0">
                  <c:v>99.0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3638016"/>
        <c:axId val="724800544"/>
      </c:lineChart>
      <c:catAx>
        <c:axId val="723638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800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480054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3638016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Juli!$B$3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Juli!$A$4:$A$34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Juli!$B$4:$B$34</c:f>
              <c:numCache>
                <c:formatCode>General</c:formatCode>
                <c:ptCount val="31"/>
                <c:pt idx="0">
                  <c:v>131.0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Juli!$C$3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Juli!$A$4:$A$34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Juli!$C$4:$C$34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3976352"/>
        <c:axId val="723980400"/>
      </c:lineChart>
      <c:dateAx>
        <c:axId val="723976352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3980400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398040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3976352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Juli!$G$3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Juli!$F$4:$F$34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Juli!$G$4:$G$34</c:f>
              <c:numCache>
                <c:formatCode>General</c:formatCode>
                <c:ptCount val="31"/>
                <c:pt idx="0">
                  <c:v>137.0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Juli!$H$3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Juli!$F$4:$F$34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Juli!$H$4:$H$34</c:f>
              <c:numCache>
                <c:formatCode>General</c:formatCode>
                <c:ptCount val="31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599200"/>
        <c:axId val="711650272"/>
      </c:lineChart>
      <c:dateAx>
        <c:axId val="724599200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1650272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116502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599200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Juli!$L$3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Juli!$K$4:$K$34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Juli!$L$4:$L$34</c:f>
              <c:numCache>
                <c:formatCode>General</c:formatCode>
                <c:ptCount val="31"/>
                <c:pt idx="0">
                  <c:v>128.0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Juli!$M$3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Juli!$K$4:$K$34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Juli!$M$4:$M$34</c:f>
              <c:numCache>
                <c:formatCode>General</c:formatCode>
                <c:ptCount val="31"/>
                <c:pt idx="0">
                  <c:v>82.0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863296"/>
        <c:axId val="727763136"/>
      </c:lineChart>
      <c:dateAx>
        <c:axId val="724863296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7763136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776313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863296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Juli!$D$3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Juli!$D$4:$D$34</c:f>
              <c:numCache>
                <c:formatCode>General</c:formatCode>
                <c:ptCount val="31"/>
                <c:pt idx="0">
                  <c:v>95.0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6918944"/>
        <c:axId val="712594176"/>
      </c:lineChart>
      <c:catAx>
        <c:axId val="726918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5941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125941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918944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Juli!$I$3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Juli!$I$4:$I$31</c:f>
              <c:numCache>
                <c:formatCode>General</c:formatCode>
                <c:ptCount val="28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5818608"/>
        <c:axId val="725825248"/>
      </c:lineChart>
      <c:catAx>
        <c:axId val="725818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8252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582524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818608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Juli!$N$3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Juli!$N$4:$N$34</c:f>
              <c:numCache>
                <c:formatCode>General</c:formatCode>
                <c:ptCount val="31"/>
                <c:pt idx="0">
                  <c:v>99.0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771152"/>
        <c:axId val="709647984"/>
      </c:lineChart>
      <c:catAx>
        <c:axId val="7127711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96479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964798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77115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August!$B$3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August!$A$4:$A$34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August!$B$4:$B$34</c:f>
              <c:numCache>
                <c:formatCode>General</c:formatCode>
                <c:ptCount val="31"/>
                <c:pt idx="0">
                  <c:v>131.0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August!$C$3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August!$A$4:$A$34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August!$C$4:$C$34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5758320"/>
        <c:axId val="712816800"/>
      </c:lineChart>
      <c:dateAx>
        <c:axId val="705758320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816800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1281680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5758320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August!$G$3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August!$F$4:$F$34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August!$G$4:$G$34</c:f>
              <c:numCache>
                <c:formatCode>General</c:formatCode>
                <c:ptCount val="31"/>
                <c:pt idx="0">
                  <c:v>137.0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August!$H$3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August!$F$4:$F$34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August!$H$4:$H$34</c:f>
              <c:numCache>
                <c:formatCode>General</c:formatCode>
                <c:ptCount val="31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5928352"/>
        <c:axId val="726151248"/>
      </c:lineChart>
      <c:dateAx>
        <c:axId val="725928352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151248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615124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928352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August!$L$3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August!$K$4:$K$34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August!$L$4:$L$34</c:f>
              <c:numCache>
                <c:formatCode>General</c:formatCode>
                <c:ptCount val="31"/>
                <c:pt idx="0">
                  <c:v>128.0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August!$M$3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August!$K$4:$K$34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August!$M$4:$M$34</c:f>
              <c:numCache>
                <c:formatCode>General</c:formatCode>
                <c:ptCount val="31"/>
                <c:pt idx="0">
                  <c:v>82.0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7154560"/>
        <c:axId val="709368208"/>
      </c:lineChart>
      <c:dateAx>
        <c:axId val="727154560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9368208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093682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7154560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August!$D$3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August!$D$4:$D$34</c:f>
              <c:numCache>
                <c:formatCode>General</c:formatCode>
                <c:ptCount val="31"/>
                <c:pt idx="0">
                  <c:v>95.0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759376"/>
        <c:axId val="712650288"/>
      </c:lineChart>
      <c:catAx>
        <c:axId val="712759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650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126502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759376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August!$I$3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August!$I$4:$I$31</c:f>
              <c:numCache>
                <c:formatCode>General</c:formatCode>
                <c:ptCount val="28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1373760"/>
        <c:axId val="675327840"/>
      </c:lineChart>
      <c:catAx>
        <c:axId val="7013737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6753278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7532784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1373760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August!$N$3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August!$N$4:$N$34</c:f>
              <c:numCache>
                <c:formatCode>General</c:formatCode>
                <c:ptCount val="31"/>
                <c:pt idx="0">
                  <c:v>99.0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7120128"/>
        <c:axId val="706551408"/>
      </c:lineChart>
      <c:catAx>
        <c:axId val="7271201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6551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065514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7120128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September!$B$3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September!$A$4:$A$34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September!$B$4:$B$34</c:f>
              <c:numCache>
                <c:formatCode>General</c:formatCode>
                <c:ptCount val="31"/>
                <c:pt idx="0">
                  <c:v>131.0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September!$C$3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September!$A$4:$A$34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September!$C$4:$C$34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2970736"/>
        <c:axId val="723297328"/>
      </c:lineChart>
      <c:dateAx>
        <c:axId val="722970736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3297328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32973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2970736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September!$G$3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September!$F$4:$F$34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September!$G$4:$G$34</c:f>
              <c:numCache>
                <c:formatCode>General</c:formatCode>
                <c:ptCount val="31"/>
                <c:pt idx="0">
                  <c:v>137.0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September!$H$3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September!$F$4:$F$34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September!$H$4:$H$34</c:f>
              <c:numCache>
                <c:formatCode>General</c:formatCode>
                <c:ptCount val="31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2582544"/>
        <c:axId val="723773088"/>
      </c:lineChart>
      <c:dateAx>
        <c:axId val="722582544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3773088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37730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2582544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September!$L$3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September!$K$4:$K$34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September!$L$4:$L$34</c:f>
              <c:numCache>
                <c:formatCode>General</c:formatCode>
                <c:ptCount val="31"/>
                <c:pt idx="0">
                  <c:v>128.0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September!$M$3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September!$K$4:$K$34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September!$M$4:$M$34</c:f>
              <c:numCache>
                <c:formatCode>General</c:formatCode>
                <c:ptCount val="31"/>
                <c:pt idx="0">
                  <c:v>82.0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774912"/>
        <c:axId val="724086128"/>
      </c:lineChart>
      <c:dateAx>
        <c:axId val="724774912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086128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40861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774912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September!$D$3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September!$D$4:$D$34</c:f>
              <c:numCache>
                <c:formatCode>General</c:formatCode>
                <c:ptCount val="31"/>
                <c:pt idx="0">
                  <c:v>95.0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698880"/>
        <c:axId val="724702928"/>
      </c:lineChart>
      <c:catAx>
        <c:axId val="724698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7029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47029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698880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September!$I$3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September!$I$4:$I$31</c:f>
              <c:numCache>
                <c:formatCode>General</c:formatCode>
                <c:ptCount val="28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116960"/>
        <c:axId val="726586576"/>
      </c:lineChart>
      <c:catAx>
        <c:axId val="712116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6586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65865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2116960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September!$N$3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September!$N$4:$N$34</c:f>
              <c:numCache>
                <c:formatCode>General</c:formatCode>
                <c:ptCount val="31"/>
                <c:pt idx="0">
                  <c:v>99.0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5848704"/>
        <c:axId val="725852752"/>
      </c:lineChart>
      <c:catAx>
        <c:axId val="7258487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852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58527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848704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Oktober!$B$3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Oktober!$A$4:$A$34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Oktober!$B$4:$B$34</c:f>
              <c:numCache>
                <c:formatCode>General</c:formatCode>
                <c:ptCount val="31"/>
                <c:pt idx="0">
                  <c:v>131.0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Oktober!$C$3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Oktober!$A$4:$A$34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Oktober!$C$4:$C$34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437872"/>
        <c:axId val="724441952"/>
      </c:lineChart>
      <c:dateAx>
        <c:axId val="724437872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441952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44419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437872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Oktober!$G$3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Oktober!$F$4:$F$34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Oktober!$G$4:$G$34</c:f>
              <c:numCache>
                <c:formatCode>General</c:formatCode>
                <c:ptCount val="31"/>
                <c:pt idx="0">
                  <c:v>137.0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Oktober!$H$3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Oktober!$F$4:$F$34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Oktober!$H$4:$H$34</c:f>
              <c:numCache>
                <c:formatCode>General</c:formatCode>
                <c:ptCount val="31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1431696"/>
        <c:axId val="724772272"/>
      </c:lineChart>
      <c:dateAx>
        <c:axId val="711431696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772272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47722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1431696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Oktober!$L$3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Oktober!$K$4:$K$34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Oktober!$L$4:$L$34</c:f>
              <c:numCache>
                <c:formatCode>General</c:formatCode>
                <c:ptCount val="31"/>
                <c:pt idx="0">
                  <c:v>128.0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Oktober!$M$3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Oktober!$K$4:$K$34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Oktober!$M$4:$M$34</c:f>
              <c:numCache>
                <c:formatCode>General</c:formatCode>
                <c:ptCount val="31"/>
                <c:pt idx="0">
                  <c:v>82.0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642032"/>
        <c:axId val="724646080"/>
      </c:lineChart>
      <c:dateAx>
        <c:axId val="724642032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646080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464608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642032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Oktober!$D$3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Oktober!$D$4:$D$34</c:f>
              <c:numCache>
                <c:formatCode>General</c:formatCode>
                <c:ptCount val="31"/>
                <c:pt idx="0">
                  <c:v>95.0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6862640"/>
        <c:axId val="722981072"/>
      </c:lineChart>
      <c:catAx>
        <c:axId val="70686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298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29810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06862640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Oktober!$I$3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Oktober!$I$4:$I$31</c:f>
              <c:numCache>
                <c:formatCode>General</c:formatCode>
                <c:ptCount val="28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4517632"/>
        <c:axId val="724521680"/>
      </c:lineChart>
      <c:catAx>
        <c:axId val="7245176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5216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452168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451763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Oktober!$N$3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Oktober!$N$4:$N$34</c:f>
              <c:numCache>
                <c:formatCode>General</c:formatCode>
                <c:ptCount val="31"/>
                <c:pt idx="0">
                  <c:v>99.0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2908160"/>
        <c:axId val="725248688"/>
      </c:lineChart>
      <c:catAx>
        <c:axId val="722908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52486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52486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2908160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November!$B$3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November!$A$4:$A$34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November!$B$4:$B$34</c:f>
              <c:numCache>
                <c:formatCode>General</c:formatCode>
                <c:ptCount val="31"/>
                <c:pt idx="0">
                  <c:v>131.0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November!$C$3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November!$A$4:$A$34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November!$C$4:$C$34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8508848"/>
        <c:axId val="728512928"/>
      </c:lineChart>
      <c:dateAx>
        <c:axId val="728508848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512928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85129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508848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November!$G$3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November!$F$4:$F$34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November!$G$4:$G$34</c:f>
              <c:numCache>
                <c:formatCode>General</c:formatCode>
                <c:ptCount val="31"/>
                <c:pt idx="0">
                  <c:v>137.0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November!$H$3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November!$F$4:$F$34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November!$H$4:$H$34</c:f>
              <c:numCache>
                <c:formatCode>General</c:formatCode>
                <c:ptCount val="31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9187856"/>
        <c:axId val="729191936"/>
      </c:lineChart>
      <c:dateAx>
        <c:axId val="729187856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191936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919193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187856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November!$L$3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November!$K$4:$K$34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November!$L$4:$L$34</c:f>
              <c:numCache>
                <c:formatCode>General</c:formatCode>
                <c:ptCount val="31"/>
                <c:pt idx="0">
                  <c:v>128.0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November!$M$3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November!$K$4:$K$34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November!$M$4:$M$34</c:f>
              <c:numCache>
                <c:formatCode>General</c:formatCode>
                <c:ptCount val="31"/>
                <c:pt idx="0">
                  <c:v>82.0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9269744"/>
        <c:axId val="729273840"/>
      </c:lineChart>
      <c:dateAx>
        <c:axId val="729269744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273840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927384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269744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November!$D$3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November!$D$4:$D$34</c:f>
              <c:numCache>
                <c:formatCode>General</c:formatCode>
                <c:ptCount val="31"/>
                <c:pt idx="0">
                  <c:v>95.0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9327248"/>
        <c:axId val="729331328"/>
      </c:lineChart>
      <c:catAx>
        <c:axId val="7293272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331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93313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327248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November!$I$3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November!$I$4:$I$31</c:f>
              <c:numCache>
                <c:formatCode>General</c:formatCode>
                <c:ptCount val="28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9380064"/>
        <c:axId val="729384080"/>
      </c:lineChart>
      <c:catAx>
        <c:axId val="729380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384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938408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380064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November!$N$3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November!$N$4:$N$34</c:f>
              <c:numCache>
                <c:formatCode>General</c:formatCode>
                <c:ptCount val="31"/>
                <c:pt idx="0">
                  <c:v>99.0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9426528"/>
        <c:axId val="729430608"/>
      </c:lineChart>
      <c:catAx>
        <c:axId val="7294265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4306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94306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426528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morgens</a:t>
            </a:r>
          </a:p>
        </c:rich>
      </c:tx>
      <c:layout>
        <c:manualLayout>
          <c:xMode val="edge"/>
          <c:yMode val="edge"/>
          <c:x val="0.449392712550607"/>
          <c:y val="0.089999835205379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748987854251012"/>
          <c:y val="0.274999496460883"/>
          <c:w val="0.902834008097166"/>
          <c:h val="0.514999057008563"/>
        </c:manualLayout>
      </c:layout>
      <c:lineChart>
        <c:grouping val="standard"/>
        <c:varyColors val="0"/>
        <c:ser>
          <c:idx val="0"/>
          <c:order val="0"/>
          <c:tx>
            <c:strRef>
              <c:f>Dezember!$B$3</c:f>
              <c:strCache>
                <c:ptCount val="1"/>
                <c:pt idx="0">
                  <c:v>SYS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Dezember!$A$4:$A$34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Dezember!$B$4:$B$34</c:f>
              <c:numCache>
                <c:formatCode>General</c:formatCode>
                <c:ptCount val="31"/>
                <c:pt idx="0">
                  <c:v>131.0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Dezember!$C$3</c:f>
              <c:strCache>
                <c:ptCount val="1"/>
                <c:pt idx="0">
                  <c:v>DIA 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Dezember!$A$4:$A$34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Dezember!$C$4:$C$34</c:f>
              <c:numCache>
                <c:formatCode>General</c:formatCode>
                <c:ptCount val="31"/>
                <c:pt idx="0">
                  <c:v>85.0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0381568"/>
        <c:axId val="710385648"/>
      </c:lineChart>
      <c:dateAx>
        <c:axId val="710381568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0385648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1038564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10381568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CC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47368421052632"/>
          <c:y val="0.189999652100246"/>
          <c:w val="0.170040485829959"/>
          <c:h val="0.064999880981663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52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mittags</a:t>
            </a:r>
          </a:p>
        </c:rich>
      </c:tx>
      <c:layout>
        <c:manualLayout>
          <c:xMode val="edge"/>
          <c:yMode val="edge"/>
          <c:x val="0.452525475716874"/>
          <c:y val="0.051401810517429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6869025641683"/>
          <c:y val="0.261681944452367"/>
          <c:w val="0.894949936350781"/>
          <c:h val="0.504672321443851"/>
        </c:manualLayout>
      </c:layout>
      <c:lineChart>
        <c:grouping val="standard"/>
        <c:varyColors val="0"/>
        <c:ser>
          <c:idx val="0"/>
          <c:order val="0"/>
          <c:tx>
            <c:strRef>
              <c:f>Dezember!$G$3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Dezember!$F$4:$F$34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Dezember!$G$4:$G$34</c:f>
              <c:numCache>
                <c:formatCode>General</c:formatCode>
                <c:ptCount val="31"/>
                <c:pt idx="0">
                  <c:v>137.0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Dezember!$H$3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Dezember!$F$4:$F$34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Dezember!$H$4:$H$34</c:f>
              <c:numCache>
                <c:formatCode>General</c:formatCode>
                <c:ptCount val="31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8621104"/>
        <c:axId val="728625184"/>
      </c:lineChart>
      <c:dateAx>
        <c:axId val="728621104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625184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862518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621104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2424460633908"/>
          <c:y val="0.140186755956625"/>
          <c:w val="0.181818271493387"/>
          <c:h val="0.06542048611309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Blutdruck abends</a:t>
            </a:r>
          </a:p>
        </c:rich>
      </c:tx>
      <c:layout>
        <c:manualLayout>
          <c:xMode val="edge"/>
          <c:yMode val="edge"/>
          <c:x val="0.451613347811149"/>
          <c:y val="0.0565218291257045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68548454578478"/>
          <c:y val="0.243478648541496"/>
          <c:w val="0.895162171554242"/>
          <c:h val="0.539131293199027"/>
        </c:manualLayout>
      </c:layout>
      <c:lineChart>
        <c:grouping val="standard"/>
        <c:varyColors val="0"/>
        <c:ser>
          <c:idx val="0"/>
          <c:order val="0"/>
          <c:tx>
            <c:strRef>
              <c:f>Dezember!$L$3</c:f>
              <c:strCache>
                <c:ptCount val="1"/>
                <c:pt idx="0">
                  <c:v>SYS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Dezember!$K$4:$K$34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Dezember!$L$4:$L$34</c:f>
              <c:numCache>
                <c:formatCode>General</c:formatCode>
                <c:ptCount val="31"/>
                <c:pt idx="0">
                  <c:v>128.0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Dezember!$M$3</c:f>
              <c:strCache>
                <c:ptCount val="1"/>
                <c:pt idx="0">
                  <c:v>DIA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Dezember!$K$4:$K$34</c:f>
              <c:numCache>
                <c:formatCode>dd</c:formatCode>
                <c:ptCount val="3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</c:numCache>
            </c:numRef>
          </c:cat>
          <c:val>
            <c:numRef>
              <c:f>Dezember!$M$4:$M$34</c:f>
              <c:numCache>
                <c:formatCode>General</c:formatCode>
                <c:ptCount val="31"/>
                <c:pt idx="0">
                  <c:v>82.0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8692928"/>
        <c:axId val="728697008"/>
      </c:lineChart>
      <c:dateAx>
        <c:axId val="728692928"/>
        <c:scaling>
          <c:orientation val="minMax"/>
        </c:scaling>
        <c:delete val="0"/>
        <c:axPos val="b"/>
        <c:numFmt formatCode="dd/mm/yy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697008"/>
        <c:crosses val="autoZero"/>
        <c:auto val="1"/>
        <c:lblOffset val="100"/>
        <c:baseTimeUnit val="days"/>
        <c:majorUnit val="1.0"/>
        <c:majorTimeUnit val="days"/>
        <c:minorUnit val="1.0"/>
        <c:minorTimeUnit val="days"/>
      </c:dateAx>
      <c:valAx>
        <c:axId val="7286970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8692928"/>
        <c:crosses val="autoZero"/>
        <c:crossBetween val="between"/>
      </c:valAx>
      <c:spPr>
        <a:solidFill>
          <a:schemeClr val="bg1">
            <a:lumMod val="95000"/>
          </a:schemeClr>
        </a:solidFill>
        <a:ln w="12700">
          <a:solidFill>
            <a:srgbClr val="CCFFFF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43548823743093"/>
          <c:y val="0.134782823299757"/>
          <c:w val="0.181451791531265"/>
          <c:h val="0.060869662135374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morgens</a:t>
            </a:r>
          </a:p>
        </c:rich>
      </c:tx>
      <c:layout>
        <c:manualLayout>
          <c:xMode val="edge"/>
          <c:yMode val="edge"/>
          <c:x val="0.42643430465064"/>
          <c:y val="0.0853656630375641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2569466747073"/>
          <c:y val="0.3048773679913"/>
          <c:w val="0.875312520072365"/>
          <c:h val="0.524389072945036"/>
        </c:manualLayout>
      </c:layout>
      <c:lineChart>
        <c:grouping val="standard"/>
        <c:varyColors val="0"/>
        <c:ser>
          <c:idx val="0"/>
          <c:order val="0"/>
          <c:tx>
            <c:strRef>
              <c:f>Dezember!$D$3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Dezember!$D$4:$D$34</c:f>
              <c:numCache>
                <c:formatCode>General</c:formatCode>
                <c:ptCount val="31"/>
                <c:pt idx="0">
                  <c:v>95.0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8202464"/>
        <c:axId val="738206480"/>
      </c:lineChart>
      <c:catAx>
        <c:axId val="7382024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382064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3820648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38202464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1322126192812"/>
          <c:y val="0.18292642079478"/>
          <c:w val="0.132169696763064"/>
          <c:h val="0.097560757757216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3" verticalDpi="0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mittags</a:t>
            </a:r>
          </a:p>
        </c:rich>
      </c:tx>
      <c:layout>
        <c:manualLayout>
          <c:xMode val="edge"/>
          <c:yMode val="edge"/>
          <c:x val="0.445273090998753"/>
          <c:y val="0.080745341614906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45272483684502"/>
          <c:y val="0.347826086956522"/>
          <c:w val="0.878108386159551"/>
          <c:h val="0.478260869565217"/>
        </c:manualLayout>
      </c:layout>
      <c:lineChart>
        <c:grouping val="standard"/>
        <c:varyColors val="0"/>
        <c:ser>
          <c:idx val="0"/>
          <c:order val="0"/>
          <c:tx>
            <c:strRef>
              <c:f>Dezember!$I$3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Dezember!$I$4:$I$31</c:f>
              <c:numCache>
                <c:formatCode>General</c:formatCode>
                <c:ptCount val="28"/>
                <c:pt idx="0">
                  <c:v>87.0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8258384"/>
        <c:axId val="738262400"/>
      </c:lineChart>
      <c:catAx>
        <c:axId val="7382583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38262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3826240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38258384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70148682674661"/>
          <c:y val="0.22360248447205"/>
          <c:w val="0.131840635882312"/>
          <c:h val="0.099378881987577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Puls abends</a:t>
            </a:r>
          </a:p>
        </c:rich>
      </c:tx>
      <c:layout>
        <c:manualLayout>
          <c:xMode val="edge"/>
          <c:yMode val="edge"/>
          <c:x val="0.447500136566204"/>
          <c:y val="0.094339332930016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0975000297546477"/>
          <c:y val="0.314464443100054"/>
          <c:w val="0.87250026626595"/>
          <c:h val="0.509432397822088"/>
        </c:manualLayout>
      </c:layout>
      <c:lineChart>
        <c:grouping val="standard"/>
        <c:varyColors val="0"/>
        <c:ser>
          <c:idx val="0"/>
          <c:order val="0"/>
          <c:tx>
            <c:strRef>
              <c:f>Dezember!$N$3</c:f>
              <c:strCache>
                <c:ptCount val="1"/>
                <c:pt idx="0">
                  <c:v>Puls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Dezember!$N$4:$N$34</c:f>
              <c:numCache>
                <c:formatCode>General</c:formatCode>
                <c:ptCount val="31"/>
                <c:pt idx="0">
                  <c:v>99.0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9500848"/>
        <c:axId val="729504928"/>
      </c:lineChart>
      <c:catAx>
        <c:axId val="729500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4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5049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95049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29500848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  <a:ln w="12700">
          <a:solidFill>
            <a:srgbClr val="FFFF0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85000148010299"/>
          <c:y val="0.213835821308037"/>
          <c:w val="0.132500040435803"/>
          <c:h val="0.100628621792017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/>
    <c:pageMargins b="1.0" l="0.75" r="0.75" t="1.0" header="0.4921259845" footer="0.4921259845"/>
    <c:pageSetup paperSize="9" orientation="landscape" horizontalDpi="-2" verticalDpi="-2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4" Type="http://schemas.openxmlformats.org/officeDocument/2006/relationships/chart" Target="../charts/chart5.xml"/><Relationship Id="rId5" Type="http://schemas.openxmlformats.org/officeDocument/2006/relationships/chart" Target="../charts/chart6.xml"/><Relationship Id="rId6" Type="http://schemas.openxmlformats.org/officeDocument/2006/relationships/chart" Target="../charts/chart7.xml"/><Relationship Id="rId1" Type="http://schemas.openxmlformats.org/officeDocument/2006/relationships/chart" Target="../charts/chart2.xml"/><Relationship Id="rId2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4" Type="http://schemas.openxmlformats.org/officeDocument/2006/relationships/chart" Target="../charts/chart11.xml"/><Relationship Id="rId5" Type="http://schemas.openxmlformats.org/officeDocument/2006/relationships/chart" Target="../charts/chart12.xml"/><Relationship Id="rId6" Type="http://schemas.openxmlformats.org/officeDocument/2006/relationships/chart" Target="../charts/chart13.xml"/><Relationship Id="rId1" Type="http://schemas.openxmlformats.org/officeDocument/2006/relationships/chart" Target="../charts/chart8.xml"/><Relationship Id="rId2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4" Type="http://schemas.openxmlformats.org/officeDocument/2006/relationships/chart" Target="../charts/chart17.xml"/><Relationship Id="rId5" Type="http://schemas.openxmlformats.org/officeDocument/2006/relationships/chart" Target="../charts/chart18.xml"/><Relationship Id="rId6" Type="http://schemas.openxmlformats.org/officeDocument/2006/relationships/chart" Target="../charts/chart19.xml"/><Relationship Id="rId1" Type="http://schemas.openxmlformats.org/officeDocument/2006/relationships/chart" Target="../charts/chart14.xml"/><Relationship Id="rId2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4" Type="http://schemas.openxmlformats.org/officeDocument/2006/relationships/chart" Target="../charts/chart23.xml"/><Relationship Id="rId5" Type="http://schemas.openxmlformats.org/officeDocument/2006/relationships/chart" Target="../charts/chart24.xml"/><Relationship Id="rId6" Type="http://schemas.openxmlformats.org/officeDocument/2006/relationships/chart" Target="../charts/chart25.xml"/><Relationship Id="rId1" Type="http://schemas.openxmlformats.org/officeDocument/2006/relationships/chart" Target="../charts/chart20.xml"/><Relationship Id="rId2" Type="http://schemas.openxmlformats.org/officeDocument/2006/relationships/chart" Target="../charts/chart21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4" Type="http://schemas.openxmlformats.org/officeDocument/2006/relationships/chart" Target="../charts/chart29.xml"/><Relationship Id="rId5" Type="http://schemas.openxmlformats.org/officeDocument/2006/relationships/chart" Target="../charts/chart30.xml"/><Relationship Id="rId6" Type="http://schemas.openxmlformats.org/officeDocument/2006/relationships/chart" Target="../charts/chart31.xml"/><Relationship Id="rId1" Type="http://schemas.openxmlformats.org/officeDocument/2006/relationships/chart" Target="../charts/chart26.xml"/><Relationship Id="rId2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4" Type="http://schemas.openxmlformats.org/officeDocument/2006/relationships/chart" Target="../charts/chart35.xml"/><Relationship Id="rId5" Type="http://schemas.openxmlformats.org/officeDocument/2006/relationships/chart" Target="../charts/chart36.xml"/><Relationship Id="rId6" Type="http://schemas.openxmlformats.org/officeDocument/2006/relationships/chart" Target="../charts/chart37.xml"/><Relationship Id="rId1" Type="http://schemas.openxmlformats.org/officeDocument/2006/relationships/chart" Target="../charts/chart32.xml"/><Relationship Id="rId2" Type="http://schemas.openxmlformats.org/officeDocument/2006/relationships/chart" Target="../charts/chart33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4" Type="http://schemas.openxmlformats.org/officeDocument/2006/relationships/chart" Target="../charts/chart41.xml"/><Relationship Id="rId5" Type="http://schemas.openxmlformats.org/officeDocument/2006/relationships/chart" Target="../charts/chart42.xml"/><Relationship Id="rId6" Type="http://schemas.openxmlformats.org/officeDocument/2006/relationships/chart" Target="../charts/chart43.xml"/><Relationship Id="rId1" Type="http://schemas.openxmlformats.org/officeDocument/2006/relationships/chart" Target="../charts/chart38.xml"/><Relationship Id="rId2" Type="http://schemas.openxmlformats.org/officeDocument/2006/relationships/chart" Target="../charts/chart3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4" Type="http://schemas.openxmlformats.org/officeDocument/2006/relationships/chart" Target="../charts/chart47.xml"/><Relationship Id="rId5" Type="http://schemas.openxmlformats.org/officeDocument/2006/relationships/chart" Target="../charts/chart48.xml"/><Relationship Id="rId6" Type="http://schemas.openxmlformats.org/officeDocument/2006/relationships/chart" Target="../charts/chart49.xml"/><Relationship Id="rId1" Type="http://schemas.openxmlformats.org/officeDocument/2006/relationships/chart" Target="../charts/chart44.xml"/><Relationship Id="rId2" Type="http://schemas.openxmlformats.org/officeDocument/2006/relationships/chart" Target="../charts/chart4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4" Type="http://schemas.openxmlformats.org/officeDocument/2006/relationships/chart" Target="../charts/chart53.xml"/><Relationship Id="rId5" Type="http://schemas.openxmlformats.org/officeDocument/2006/relationships/chart" Target="../charts/chart54.xml"/><Relationship Id="rId6" Type="http://schemas.openxmlformats.org/officeDocument/2006/relationships/chart" Target="../charts/chart55.xml"/><Relationship Id="rId1" Type="http://schemas.openxmlformats.org/officeDocument/2006/relationships/chart" Target="../charts/chart50.xml"/><Relationship Id="rId2" Type="http://schemas.openxmlformats.org/officeDocument/2006/relationships/chart" Target="../charts/chart5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4" Type="http://schemas.openxmlformats.org/officeDocument/2006/relationships/chart" Target="../charts/chart59.xml"/><Relationship Id="rId5" Type="http://schemas.openxmlformats.org/officeDocument/2006/relationships/chart" Target="../charts/chart60.xml"/><Relationship Id="rId6" Type="http://schemas.openxmlformats.org/officeDocument/2006/relationships/chart" Target="../charts/chart61.xml"/><Relationship Id="rId1" Type="http://schemas.openxmlformats.org/officeDocument/2006/relationships/chart" Target="../charts/chart56.xml"/><Relationship Id="rId2" Type="http://schemas.openxmlformats.org/officeDocument/2006/relationships/chart" Target="../charts/chart57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4.xml"/><Relationship Id="rId4" Type="http://schemas.openxmlformats.org/officeDocument/2006/relationships/chart" Target="../charts/chart65.xml"/><Relationship Id="rId5" Type="http://schemas.openxmlformats.org/officeDocument/2006/relationships/chart" Target="../charts/chart66.xml"/><Relationship Id="rId6" Type="http://schemas.openxmlformats.org/officeDocument/2006/relationships/chart" Target="../charts/chart67.xml"/><Relationship Id="rId1" Type="http://schemas.openxmlformats.org/officeDocument/2006/relationships/chart" Target="../charts/chart62.xml"/><Relationship Id="rId2" Type="http://schemas.openxmlformats.org/officeDocument/2006/relationships/chart" Target="../charts/chart63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0.xml"/><Relationship Id="rId4" Type="http://schemas.openxmlformats.org/officeDocument/2006/relationships/chart" Target="../charts/chart71.xml"/><Relationship Id="rId5" Type="http://schemas.openxmlformats.org/officeDocument/2006/relationships/chart" Target="../charts/chart72.xml"/><Relationship Id="rId6" Type="http://schemas.openxmlformats.org/officeDocument/2006/relationships/chart" Target="../charts/chart73.xml"/><Relationship Id="rId1" Type="http://schemas.openxmlformats.org/officeDocument/2006/relationships/chart" Target="../charts/chart68.xml"/><Relationship Id="rId2" Type="http://schemas.openxmlformats.org/officeDocument/2006/relationships/chart" Target="../charts/chart6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55034</xdr:colOff>
      <xdr:row>21</xdr:row>
      <xdr:rowOff>80434</xdr:rowOff>
    </xdr:from>
    <xdr:to>
      <xdr:col>8</xdr:col>
      <xdr:colOff>4234</xdr:colOff>
      <xdr:row>43</xdr:row>
      <xdr:rowOff>143934</xdr:rowOff>
    </xdr:to>
    <xdr:graphicFrame macro="">
      <xdr:nvGraphicFramePr>
        <xdr:cNvPr id="39940" name="Diagramm 4" title="Jahresübersicht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49153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49154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9155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49156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49157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49158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94192</xdr:colOff>
      <xdr:row>36</xdr:row>
      <xdr:rowOff>13758</xdr:rowOff>
    </xdr:from>
    <xdr:to>
      <xdr:col>12</xdr:col>
      <xdr:colOff>237067</xdr:colOff>
      <xdr:row>49</xdr:row>
      <xdr:rowOff>101600</xdr:rowOff>
    </xdr:to>
    <xdr:graphicFrame macro="">
      <xdr:nvGraphicFramePr>
        <xdr:cNvPr id="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91016</xdr:colOff>
      <xdr:row>50</xdr:row>
      <xdr:rowOff>112184</xdr:rowOff>
    </xdr:from>
    <xdr:to>
      <xdr:col>12</xdr:col>
      <xdr:colOff>220133</xdr:colOff>
      <xdr:row>64</xdr:row>
      <xdr:rowOff>0</xdr:rowOff>
    </xdr:to>
    <xdr:graphicFrame macro="">
      <xdr:nvGraphicFramePr>
        <xdr:cNvPr id="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48684</xdr:colOff>
      <xdr:row>67</xdr:row>
      <xdr:rowOff>84666</xdr:rowOff>
    </xdr:from>
    <xdr:to>
      <xdr:col>12</xdr:col>
      <xdr:colOff>186267</xdr:colOff>
      <xdr:row>80</xdr:row>
      <xdr:rowOff>157691</xdr:rowOff>
    </xdr:to>
    <xdr:graphicFrame macro="">
      <xdr:nvGraphicFramePr>
        <xdr:cNvPr id="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57149</xdr:colOff>
      <xdr:row>35</xdr:row>
      <xdr:rowOff>176741</xdr:rowOff>
    </xdr:from>
    <xdr:to>
      <xdr:col>19</xdr:col>
      <xdr:colOff>863600</xdr:colOff>
      <xdr:row>49</xdr:row>
      <xdr:rowOff>92074</xdr:rowOff>
    </xdr:to>
    <xdr:graphicFrame macro="">
      <xdr:nvGraphicFramePr>
        <xdr:cNvPr id="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33868</xdr:colOff>
      <xdr:row>50</xdr:row>
      <xdr:rowOff>140759</xdr:rowOff>
    </xdr:from>
    <xdr:to>
      <xdr:col>19</xdr:col>
      <xdr:colOff>829734</xdr:colOff>
      <xdr:row>64</xdr:row>
      <xdr:rowOff>33867</xdr:rowOff>
    </xdr:to>
    <xdr:graphicFrame macro="">
      <xdr:nvGraphicFramePr>
        <xdr:cNvPr id="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32809</xdr:colOff>
      <xdr:row>67</xdr:row>
      <xdr:rowOff>135466</xdr:rowOff>
    </xdr:from>
    <xdr:to>
      <xdr:col>19</xdr:col>
      <xdr:colOff>829734</xdr:colOff>
      <xdr:row>81</xdr:row>
      <xdr:rowOff>40216</xdr:rowOff>
    </xdr:to>
    <xdr:graphicFrame macro="">
      <xdr:nvGraphicFramePr>
        <xdr:cNvPr id="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://excel-vorlagen.net/blutdruck-tabelle-als-excel-vorlag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6"/>
  <sheetViews>
    <sheetView showGridLines="0" showZeros="0" tabSelected="1" showRuler="0" view="pageLayout" zoomScale="75" workbookViewId="0">
      <selection activeCell="H3" sqref="H3"/>
    </sheetView>
  </sheetViews>
  <sheetFormatPr baseColWidth="10" defaultRowHeight="13" x14ac:dyDescent="0.15"/>
  <cols>
    <col min="1" max="3" width="1.33203125" customWidth="1"/>
    <col min="6" max="7" width="16.83203125" customWidth="1"/>
    <col min="8" max="8" width="21.1640625" customWidth="1"/>
    <col min="10" max="10" width="9.33203125" customWidth="1"/>
  </cols>
  <sheetData>
    <row r="1" spans="1:8" ht="37" customHeight="1" x14ac:dyDescent="0.15">
      <c r="A1" s="1"/>
      <c r="B1" s="3"/>
      <c r="D1" s="36" t="s">
        <v>16</v>
      </c>
      <c r="E1" s="36"/>
      <c r="F1" s="36"/>
      <c r="G1" s="36"/>
      <c r="H1" s="36"/>
    </row>
    <row r="2" spans="1:8" ht="43" customHeight="1" x14ac:dyDescent="0.25">
      <c r="A2" s="1"/>
      <c r="B2" s="3"/>
      <c r="D2" s="24" t="s">
        <v>9</v>
      </c>
      <c r="E2" s="25" t="s">
        <v>17</v>
      </c>
      <c r="F2" s="25"/>
      <c r="G2" s="24" t="s">
        <v>10</v>
      </c>
      <c r="H2" s="26">
        <v>2017</v>
      </c>
    </row>
    <row r="3" spans="1:8" ht="18" x14ac:dyDescent="0.2">
      <c r="A3" s="1"/>
      <c r="B3" s="3"/>
      <c r="D3" s="27"/>
      <c r="E3" s="27"/>
      <c r="F3" s="27"/>
      <c r="G3" s="27"/>
      <c r="H3" s="27"/>
    </row>
    <row r="4" spans="1:8" ht="16" x14ac:dyDescent="0.2">
      <c r="D4" s="37"/>
      <c r="E4" s="38"/>
      <c r="F4" s="28" t="s">
        <v>14</v>
      </c>
      <c r="G4" s="29" t="s">
        <v>11</v>
      </c>
      <c r="H4" s="30" t="s">
        <v>15</v>
      </c>
    </row>
    <row r="5" spans="1:8" ht="16" x14ac:dyDescent="0.2">
      <c r="B5" s="2"/>
      <c r="D5" s="28" t="s">
        <v>12</v>
      </c>
      <c r="E5" s="31" t="s">
        <v>4</v>
      </c>
      <c r="F5" s="32">
        <f>MAX(Januar!$B$4:$B$34)</f>
        <v>130</v>
      </c>
      <c r="G5" s="32">
        <f>AVERAGE(Januar!$B$4:$B$34)</f>
        <v>130</v>
      </c>
      <c r="H5" s="32">
        <f>MIN(Januar!$B$4:$B$34)</f>
        <v>130</v>
      </c>
    </row>
    <row r="6" spans="1:8" ht="16" x14ac:dyDescent="0.2">
      <c r="B6" s="2"/>
      <c r="D6" s="33"/>
      <c r="E6" s="31" t="s">
        <v>5</v>
      </c>
      <c r="F6" s="32">
        <f>MAX(Januar!$G$4:$G$34)</f>
        <v>135</v>
      </c>
      <c r="G6" s="32">
        <f>AVERAGE(Januar!$G$4:$G$34)</f>
        <v>135</v>
      </c>
      <c r="H6" s="32">
        <f>MIN(Januar!$G$4:$G$34)</f>
        <v>135</v>
      </c>
    </row>
    <row r="7" spans="1:8" ht="16" x14ac:dyDescent="0.2">
      <c r="B7" s="2"/>
      <c r="D7" s="33"/>
      <c r="E7" s="31" t="s">
        <v>8</v>
      </c>
      <c r="F7" s="32">
        <f>MAX(Januar!$L$4:$L$34)</f>
        <v>124</v>
      </c>
      <c r="G7" s="32">
        <f>AVERAGE(Januar!$L$4:$L$34)</f>
        <v>124</v>
      </c>
      <c r="H7" s="32">
        <f>MIN(Januar!$L$4:$L$34)</f>
        <v>124</v>
      </c>
    </row>
    <row r="8" spans="1:8" ht="16" x14ac:dyDescent="0.2">
      <c r="B8" s="2"/>
      <c r="D8" s="29" t="s">
        <v>13</v>
      </c>
      <c r="E8" s="31" t="s">
        <v>4</v>
      </c>
      <c r="F8" s="32">
        <f>MAX(Januar!$C$4:$C$34)</f>
        <v>80</v>
      </c>
      <c r="G8" s="32">
        <f>AVERAGE(Januar!$C$4:$C$34)</f>
        <v>80</v>
      </c>
      <c r="H8" s="32">
        <f>MIN(Januar!$C$4:$C$34)</f>
        <v>80</v>
      </c>
    </row>
    <row r="9" spans="1:8" ht="16" x14ac:dyDescent="0.2">
      <c r="B9" s="2"/>
      <c r="D9" s="33"/>
      <c r="E9" s="31" t="s">
        <v>5</v>
      </c>
      <c r="F9" s="32">
        <f>MAX(Januar!$H$4:$H$34)</f>
        <v>90</v>
      </c>
      <c r="G9" s="32">
        <f>AVERAGE(Januar!$H$4:$H$34)</f>
        <v>90</v>
      </c>
      <c r="H9" s="32">
        <f>MIN(Januar!$H$4:$H$34)</f>
        <v>90</v>
      </c>
    </row>
    <row r="10" spans="1:8" ht="16" x14ac:dyDescent="0.2">
      <c r="B10" s="2"/>
      <c r="D10" s="33"/>
      <c r="E10" s="31" t="s">
        <v>8</v>
      </c>
      <c r="F10" s="32">
        <f>MAX(Januar!$M$4:$M$34)</f>
        <v>85</v>
      </c>
      <c r="G10" s="32">
        <f>AVERAGE(Januar!$M$4:$M$34)</f>
        <v>85</v>
      </c>
      <c r="H10" s="32">
        <f>MIN(Januar!$M$4:$M$34)</f>
        <v>85</v>
      </c>
    </row>
    <row r="11" spans="1:8" ht="16" x14ac:dyDescent="0.2">
      <c r="B11" s="2"/>
      <c r="D11" s="30" t="s">
        <v>1</v>
      </c>
      <c r="E11" s="31" t="s">
        <v>4</v>
      </c>
      <c r="F11" s="32">
        <f>MAX(Januar!$D$4:$D$34)</f>
        <v>96</v>
      </c>
      <c r="G11" s="32">
        <f>AVERAGE(Januar!$D$4:$D$34)</f>
        <v>96</v>
      </c>
      <c r="H11" s="32">
        <f>MIN(Januar!$D$4:$D$34)</f>
        <v>96</v>
      </c>
    </row>
    <row r="12" spans="1:8" ht="16" x14ac:dyDescent="0.2">
      <c r="B12" s="2"/>
      <c r="D12" s="34"/>
      <c r="E12" s="31" t="s">
        <v>5</v>
      </c>
      <c r="F12" s="32">
        <f>MAX(Januar!$I$4:$I$34)</f>
        <v>88</v>
      </c>
      <c r="G12" s="32">
        <f>AVERAGE(Januar!$I$4:$I$34)</f>
        <v>88</v>
      </c>
      <c r="H12" s="32">
        <f>MIN(Januar!$I$4:$I$34)</f>
        <v>88</v>
      </c>
    </row>
    <row r="13" spans="1:8" ht="16" x14ac:dyDescent="0.2">
      <c r="B13" s="2"/>
      <c r="D13" s="34"/>
      <c r="E13" s="31" t="s">
        <v>8</v>
      </c>
      <c r="F13" s="32">
        <f>MAX(Januar!$N$4:$N$34)</f>
        <v>101</v>
      </c>
      <c r="G13" s="32">
        <f>AVERAGE(Januar!$N$4:$N$34)</f>
        <v>101</v>
      </c>
      <c r="H13" s="32">
        <f>MIN(Januar!$N$4:$N$34)</f>
        <v>101</v>
      </c>
    </row>
    <row r="14" spans="1:8" x14ac:dyDescent="0.15">
      <c r="B14" s="2"/>
    </row>
    <row r="15" spans="1:8" x14ac:dyDescent="0.15">
      <c r="B15" s="2"/>
    </row>
    <row r="16" spans="1:8" x14ac:dyDescent="0.15">
      <c r="B16" s="2"/>
    </row>
  </sheetData>
  <mergeCells count="2">
    <mergeCell ref="D1:H1"/>
    <mergeCell ref="D4:E4"/>
  </mergeCells>
  <phoneticPr fontId="2" type="noConversion"/>
  <pageMargins left="0.75000000000000011" right="0.75000000000000011" top="0.57000000000000006" bottom="1" header="0.49" footer="0.49"/>
  <pageSetup paperSize="9" scale="88" orientation="portrait" horizontalDpi="4294967293" verticalDpi="4294967293"/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GridLines="0" showRuler="0" view="pageLayout" zoomScale="75" zoomScaleNormal="80" zoomScalePageLayoutView="80" workbookViewId="0">
      <selection activeCell="N5" sqref="N5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35"/>
      <c r="P2" s="14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35"/>
      <c r="P3" s="14"/>
      <c r="Q3" s="10" t="s">
        <v>12</v>
      </c>
      <c r="R3" s="21">
        <f>AVERAGE($B$4:$B$34)</f>
        <v>130</v>
      </c>
      <c r="S3" s="21">
        <f>AVERAGE($G$4:$G$34)</f>
        <v>135</v>
      </c>
      <c r="T3" s="21">
        <f>AVERAGE($L$4:$L$34)</f>
        <v>124</v>
      </c>
      <c r="Z3" s="13"/>
      <c r="AA3" s="13"/>
    </row>
    <row r="4" spans="1:27" s="4" customFormat="1" x14ac:dyDescent="0.2">
      <c r="A4" s="17">
        <f>DATE(Überblick!$B$2,Januar!A1,1)</f>
        <v>1</v>
      </c>
      <c r="B4" s="12">
        <v>130</v>
      </c>
      <c r="C4" s="12">
        <v>80</v>
      </c>
      <c r="D4" s="12">
        <v>96</v>
      </c>
      <c r="E4" s="11"/>
      <c r="F4" s="17">
        <f>DATE(Überblick!$B$2,Januar!$A$1,1)</f>
        <v>1</v>
      </c>
      <c r="G4" s="12">
        <v>135</v>
      </c>
      <c r="H4" s="12">
        <v>90</v>
      </c>
      <c r="I4" s="12">
        <v>88</v>
      </c>
      <c r="J4" s="11"/>
      <c r="K4" s="17">
        <f>DATE(Überblick!$B$2,Januar!$A$1,1)</f>
        <v>1</v>
      </c>
      <c r="L4" s="12">
        <v>124</v>
      </c>
      <c r="M4" s="12">
        <v>85</v>
      </c>
      <c r="N4" s="12">
        <v>101</v>
      </c>
      <c r="O4" s="35"/>
      <c r="P4" s="14"/>
      <c r="Q4" s="10" t="s">
        <v>13</v>
      </c>
      <c r="R4" s="21">
        <f>AVERAGE($C$4:$C$34)</f>
        <v>80</v>
      </c>
      <c r="S4" s="21">
        <f>AVERAGE($H$4:$H$34)</f>
        <v>90</v>
      </c>
      <c r="T4" s="21">
        <f>AVERAGE($M$4:$M$34)</f>
        <v>85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35"/>
      <c r="P5" s="14"/>
      <c r="Q5" s="10" t="s">
        <v>1</v>
      </c>
      <c r="R5" s="21">
        <f>AVERAGE($D$4:$D$34)</f>
        <v>96</v>
      </c>
      <c r="S5" s="21">
        <f>AVERAGE($I$4:$I$34)</f>
        <v>88</v>
      </c>
      <c r="T5" s="21">
        <f>AVERAGE($N$4:$N$34)</f>
        <v>101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35"/>
      <c r="P6" s="14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35"/>
      <c r="P7" s="14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35"/>
      <c r="P8" s="14"/>
      <c r="Q8" s="10" t="s">
        <v>12</v>
      </c>
      <c r="R8" s="21">
        <f>MAX($B$4:$B$34)</f>
        <v>130</v>
      </c>
      <c r="S8" s="21">
        <f>MAX($G$4:$G$34)</f>
        <v>135</v>
      </c>
      <c r="T8" s="21">
        <f>MAX($L$4:$L$34)</f>
        <v>124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35"/>
      <c r="P9" s="14"/>
      <c r="Q9" s="10" t="s">
        <v>13</v>
      </c>
      <c r="R9" s="21">
        <f>MAX($C$4:$C$34)</f>
        <v>80</v>
      </c>
      <c r="S9" s="21">
        <f>MAX($H$4:$H$34)</f>
        <v>90</v>
      </c>
      <c r="T9" s="21">
        <f>MAX($M$4:$M$34)</f>
        <v>85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35"/>
      <c r="P10" s="14"/>
      <c r="Q10" s="10" t="s">
        <v>1</v>
      </c>
      <c r="R10" s="21">
        <f>MAX($D$4:$D$34)</f>
        <v>96</v>
      </c>
      <c r="S10" s="21">
        <f>MAX($I$4:$I$34)</f>
        <v>88</v>
      </c>
      <c r="T10" s="21">
        <f>MAX($N$4:$N$34)</f>
        <v>101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35"/>
      <c r="P11" s="14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35"/>
      <c r="P12" s="14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35"/>
      <c r="P13" s="14"/>
      <c r="Q13" s="10" t="s">
        <v>12</v>
      </c>
      <c r="R13" s="21">
        <f>MIN($B$4:$B$34)</f>
        <v>130</v>
      </c>
      <c r="S13" s="21">
        <f>MIN($G$4:$G$34)</f>
        <v>135</v>
      </c>
      <c r="T13" s="21">
        <f>MIN($L$4:$L$34)</f>
        <v>124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35"/>
      <c r="P14" s="14"/>
      <c r="Q14" s="10" t="s">
        <v>13</v>
      </c>
      <c r="R14" s="21">
        <f>MIN($C$4:$C$34)</f>
        <v>80</v>
      </c>
      <c r="S14" s="21">
        <f>MIN($H$4:$H$34)</f>
        <v>90</v>
      </c>
      <c r="T14" s="21">
        <f>MIN($M$4:$M$34)</f>
        <v>85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35"/>
      <c r="P15" s="14"/>
      <c r="Q15" s="10" t="s">
        <v>1</v>
      </c>
      <c r="R15" s="21">
        <f>MIN($D$4:$D$34)</f>
        <v>96</v>
      </c>
      <c r="S15" s="21">
        <f>MIN($I$4:$I$34)</f>
        <v>88</v>
      </c>
      <c r="T15" s="21">
        <f>MIN($N$4:$N$34)</f>
        <v>101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35"/>
      <c r="P16" s="14"/>
    </row>
    <row r="17" spans="1:16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35"/>
      <c r="P17" s="14"/>
    </row>
    <row r="18" spans="1:16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35"/>
      <c r="P18" s="14"/>
    </row>
    <row r="19" spans="1:16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35"/>
      <c r="P19" s="14"/>
    </row>
    <row r="20" spans="1:16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35"/>
      <c r="P20" s="14"/>
    </row>
    <row r="21" spans="1:16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35"/>
      <c r="P21" s="14"/>
    </row>
    <row r="22" spans="1:16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35"/>
      <c r="P22" s="14"/>
    </row>
    <row r="23" spans="1:16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35"/>
      <c r="P23" s="14"/>
    </row>
    <row r="24" spans="1:16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35"/>
      <c r="P24" s="14"/>
    </row>
    <row r="25" spans="1:16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35"/>
      <c r="P25" s="14"/>
    </row>
    <row r="26" spans="1:16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35"/>
      <c r="P26" s="14"/>
    </row>
    <row r="27" spans="1:16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35"/>
      <c r="P27" s="14"/>
    </row>
    <row r="28" spans="1:16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35"/>
      <c r="P28" s="14"/>
    </row>
    <row r="29" spans="1:16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35"/>
      <c r="P29" s="14"/>
    </row>
    <row r="30" spans="1:16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35"/>
      <c r="P30" s="14"/>
    </row>
    <row r="31" spans="1:16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35"/>
      <c r="P31" s="14"/>
    </row>
    <row r="32" spans="1:16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35"/>
      <c r="P32" s="14"/>
    </row>
    <row r="33" spans="1:16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35"/>
      <c r="P33" s="14"/>
    </row>
    <row r="34" spans="1:16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35"/>
      <c r="P34" s="14"/>
    </row>
    <row r="35" spans="1:16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35"/>
      <c r="P35" s="14"/>
    </row>
    <row r="37" spans="1:16" x14ac:dyDescent="0.2">
      <c r="A37" s="8"/>
      <c r="B37" s="15"/>
      <c r="C37" s="15"/>
      <c r="D37" s="15"/>
    </row>
    <row r="38" spans="1:16" x14ac:dyDescent="0.2">
      <c r="A38" s="4"/>
      <c r="B38" s="16"/>
      <c r="C38" s="16"/>
      <c r="D38" s="16"/>
    </row>
    <row r="39" spans="1:16" x14ac:dyDescent="0.2">
      <c r="A39" s="4"/>
      <c r="B39" s="16"/>
      <c r="C39" s="16"/>
      <c r="D39" s="16"/>
    </row>
    <row r="40" spans="1:16" x14ac:dyDescent="0.2">
      <c r="A40" s="4"/>
      <c r="B40" s="16"/>
      <c r="C40" s="16"/>
      <c r="D40" s="16"/>
    </row>
    <row r="41" spans="1:16" x14ac:dyDescent="0.2">
      <c r="A41" s="4"/>
      <c r="B41" s="4"/>
      <c r="C41" s="4"/>
      <c r="D41" s="4"/>
    </row>
    <row r="42" spans="1:16" x14ac:dyDescent="0.2">
      <c r="A42" s="8"/>
      <c r="B42" s="15"/>
      <c r="C42" s="15"/>
      <c r="D42" s="15"/>
    </row>
    <row r="43" spans="1:16" x14ac:dyDescent="0.2">
      <c r="A43" s="4"/>
      <c r="B43" s="16"/>
      <c r="C43" s="16"/>
      <c r="D43" s="16"/>
    </row>
    <row r="44" spans="1:16" x14ac:dyDescent="0.2">
      <c r="A44" s="4"/>
      <c r="B44" s="16"/>
      <c r="C44" s="16"/>
      <c r="D44" s="16"/>
    </row>
    <row r="45" spans="1:16" x14ac:dyDescent="0.2">
      <c r="A45" s="4"/>
      <c r="B45" s="16"/>
      <c r="C45" s="16"/>
      <c r="D45" s="16"/>
    </row>
    <row r="46" spans="1:16" x14ac:dyDescent="0.2">
      <c r="A46" s="4"/>
      <c r="B46" s="4"/>
      <c r="C46" s="4"/>
      <c r="D46" s="4"/>
    </row>
    <row r="47" spans="1:16" x14ac:dyDescent="0.2">
      <c r="A47" s="8"/>
      <c r="B47" s="15"/>
      <c r="C47" s="15"/>
      <c r="D47" s="15"/>
    </row>
    <row r="48" spans="1:16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107" priority="1" stopIfTrue="1" operator="greaterThan">
      <formula>140</formula>
    </cfRule>
    <cfRule type="cellIs" dxfId="106" priority="2" stopIfTrue="1" operator="between">
      <formula>90</formula>
      <formula>110</formula>
    </cfRule>
    <cfRule type="cellIs" dxfId="105" priority="3" stopIfTrue="1" operator="between">
      <formula>51</formula>
      <formula>90</formula>
    </cfRule>
  </conditionalFormatting>
  <conditionalFormatting sqref="M4:M34">
    <cfRule type="cellIs" dxfId="104" priority="4" stopIfTrue="1" operator="greaterThan">
      <formula>90</formula>
    </cfRule>
    <cfRule type="cellIs" dxfId="103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102" priority="7" stopIfTrue="1" operator="greaterThanOrEqual">
      <formula>110</formula>
    </cfRule>
    <cfRule type="cellIs" dxfId="101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100" priority="10" stopIfTrue="1" operator="greaterThan">
      <formula>90</formula>
    </cfRule>
    <cfRule type="cellIs" priority="11" stopIfTrue="1" operator="between">
      <formula>53</formula>
      <formula>89</formula>
    </cfRule>
    <cfRule type="cellIs" dxfId="99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Ruler="0" view="pageLayout" zoomScale="75" zoomScaleNormal="80" zoomScalePageLayoutView="80" workbookViewId="0">
      <selection activeCell="N5" sqref="N5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42" t="s">
        <v>8</v>
      </c>
      <c r="L2" s="42"/>
      <c r="M2" s="42"/>
      <c r="N2" s="42"/>
      <c r="O2" s="14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14"/>
      <c r="Q3" s="10" t="s">
        <v>12</v>
      </c>
      <c r="R3" s="21">
        <f>AVERAGE($B$4:$B$34)</f>
        <v>129</v>
      </c>
      <c r="S3" s="21">
        <f>AVERAGE($G$4:$G$34)</f>
        <v>134</v>
      </c>
      <c r="T3" s="21">
        <f>AVERAGE($L$4:$L$34)</f>
        <v>120</v>
      </c>
      <c r="Z3" s="13"/>
      <c r="AA3" s="13"/>
    </row>
    <row r="4" spans="1:27" s="4" customFormat="1" x14ac:dyDescent="0.2">
      <c r="A4" s="17">
        <f>DATE(Überblick!$B$2,Februar!A1,1)</f>
        <v>1</v>
      </c>
      <c r="B4" s="12">
        <v>129</v>
      </c>
      <c r="C4" s="12">
        <v>85</v>
      </c>
      <c r="D4" s="12">
        <v>94</v>
      </c>
      <c r="E4" s="11"/>
      <c r="F4" s="17">
        <f>DATE(Überblick!$B$2,Februar!$A$1,1)</f>
        <v>1</v>
      </c>
      <c r="G4" s="12">
        <v>134</v>
      </c>
      <c r="H4" s="12">
        <v>82</v>
      </c>
      <c r="I4" s="12">
        <v>95</v>
      </c>
      <c r="J4" s="11"/>
      <c r="K4" s="17">
        <f>DATE(Überblick!$B$2,Februar!$A$1,1)</f>
        <v>1</v>
      </c>
      <c r="L4" s="12">
        <v>120</v>
      </c>
      <c r="M4" s="12">
        <v>76</v>
      </c>
      <c r="N4" s="12">
        <v>100</v>
      </c>
      <c r="O4" s="14"/>
      <c r="Q4" s="10" t="s">
        <v>13</v>
      </c>
      <c r="R4" s="21">
        <f>AVERAGE($C$4:$C$34)</f>
        <v>85</v>
      </c>
      <c r="S4" s="21">
        <f>AVERAGE($H$4:$H$34)</f>
        <v>82</v>
      </c>
      <c r="T4" s="21">
        <f>AVERAGE($M$4:$M$34)</f>
        <v>76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14"/>
      <c r="Q5" s="10" t="s">
        <v>1</v>
      </c>
      <c r="R5" s="21">
        <f>AVERAGE($D$4:$D$34)</f>
        <v>94</v>
      </c>
      <c r="S5" s="21">
        <f>AVERAGE($I$4:$I$34)</f>
        <v>95</v>
      </c>
      <c r="T5" s="21">
        <f>AVERAGE($N$4:$N$34)</f>
        <v>100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14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14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14"/>
      <c r="Q8" s="10" t="s">
        <v>12</v>
      </c>
      <c r="R8" s="21">
        <f>MAX($B$4:$B$34)</f>
        <v>129</v>
      </c>
      <c r="S8" s="21">
        <f>MAX($G$4:$G$34)</f>
        <v>134</v>
      </c>
      <c r="T8" s="21">
        <f>MAX($L$4:$L$34)</f>
        <v>120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14"/>
      <c r="Q9" s="10" t="s">
        <v>13</v>
      </c>
      <c r="R9" s="21">
        <f>MAX($C$4:$C$34)</f>
        <v>85</v>
      </c>
      <c r="S9" s="21">
        <f>MAX($H$4:$H$34)</f>
        <v>82</v>
      </c>
      <c r="T9" s="21">
        <f>MAX($M$4:$M$34)</f>
        <v>76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14"/>
      <c r="Q10" s="10" t="s">
        <v>1</v>
      </c>
      <c r="R10" s="21">
        <f>MAX($D$4:$D$34)</f>
        <v>94</v>
      </c>
      <c r="S10" s="21">
        <f>MAX($I$4:$I$34)</f>
        <v>95</v>
      </c>
      <c r="T10" s="21">
        <f>MAX($N$4:$N$34)</f>
        <v>100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14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14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14"/>
      <c r="Q13" s="10" t="s">
        <v>12</v>
      </c>
      <c r="R13" s="21">
        <f>MIN($B$4:$B$34)</f>
        <v>129</v>
      </c>
      <c r="S13" s="21">
        <f>MIN($G$4:$G$34)</f>
        <v>134</v>
      </c>
      <c r="T13" s="21">
        <f>MIN($L$4:$L$34)</f>
        <v>120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14"/>
      <c r="Q14" s="10" t="s">
        <v>13</v>
      </c>
      <c r="R14" s="21">
        <f>MIN($C$4:$C$34)</f>
        <v>85</v>
      </c>
      <c r="S14" s="21">
        <f>MIN($H$4:$H$34)</f>
        <v>82</v>
      </c>
      <c r="T14" s="21">
        <f>MIN($M$4:$M$34)</f>
        <v>76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14"/>
      <c r="Q15" s="10" t="s">
        <v>1</v>
      </c>
      <c r="R15" s="21">
        <f>MIN($D$4:$D$34)</f>
        <v>94</v>
      </c>
      <c r="S15" s="21">
        <f>MIN($I$4:$I$34)</f>
        <v>95</v>
      </c>
      <c r="T15" s="21">
        <f>MIN($N$4:$N$34)</f>
        <v>100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14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14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14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14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14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14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14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14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14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14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14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14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14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14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14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14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14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14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14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14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98" priority="1" stopIfTrue="1" operator="greaterThan">
      <formula>140</formula>
    </cfRule>
    <cfRule type="cellIs" dxfId="97" priority="2" stopIfTrue="1" operator="between">
      <formula>90</formula>
      <formula>110</formula>
    </cfRule>
    <cfRule type="cellIs" dxfId="96" priority="3" stopIfTrue="1" operator="between">
      <formula>51</formula>
      <formula>90</formula>
    </cfRule>
  </conditionalFormatting>
  <conditionalFormatting sqref="M4:M34">
    <cfRule type="cellIs" dxfId="95" priority="4" stopIfTrue="1" operator="greaterThan">
      <formula>90</formula>
    </cfRule>
    <cfRule type="cellIs" dxfId="94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93" priority="7" stopIfTrue="1" operator="greaterThanOrEqual">
      <formula>110</formula>
    </cfRule>
    <cfRule type="cellIs" dxfId="92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91" priority="10" stopIfTrue="1" operator="greaterThan">
      <formula>90</formula>
    </cfRule>
    <cfRule type="cellIs" priority="11" stopIfTrue="1" operator="between">
      <formula>53</formula>
      <formula>89</formula>
    </cfRule>
    <cfRule type="cellIs" dxfId="90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Ruler="0" view="pageLayout" zoomScale="75" zoomScaleNormal="80" zoomScalePageLayoutView="80" workbookViewId="0">
      <selection activeCell="C6" sqref="C6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14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14"/>
      <c r="Q3" s="10" t="s">
        <v>12</v>
      </c>
      <c r="R3" s="21">
        <f>AVERAGE($B$4:$B$34)</f>
        <v>135</v>
      </c>
      <c r="S3" s="21">
        <f>AVERAGE($G$4:$G$34)</f>
        <v>133</v>
      </c>
      <c r="T3" s="21">
        <f>AVERAGE($L$4:$L$34)</f>
        <v>129</v>
      </c>
      <c r="Z3" s="13"/>
      <c r="AA3" s="13"/>
    </row>
    <row r="4" spans="1:27" s="4" customFormat="1" x14ac:dyDescent="0.2">
      <c r="A4" s="17">
        <f>DATE(Überblick!$B$2,März!A1,1)</f>
        <v>1</v>
      </c>
      <c r="B4" s="12">
        <v>135</v>
      </c>
      <c r="C4" s="12">
        <v>89</v>
      </c>
      <c r="D4" s="12">
        <v>89</v>
      </c>
      <c r="E4" s="11"/>
      <c r="F4" s="17">
        <f>DATE(Überblick!$B$2,März!$A$1,1)</f>
        <v>1</v>
      </c>
      <c r="G4" s="12">
        <v>133</v>
      </c>
      <c r="H4" s="12">
        <v>90</v>
      </c>
      <c r="I4" s="12">
        <v>100</v>
      </c>
      <c r="J4" s="11"/>
      <c r="K4" s="17">
        <f>DATE(Überblick!$B$2,März!$A$1,1)</f>
        <v>1</v>
      </c>
      <c r="L4" s="12">
        <v>129</v>
      </c>
      <c r="M4" s="12">
        <v>83</v>
      </c>
      <c r="N4" s="12">
        <v>80</v>
      </c>
      <c r="O4" s="14"/>
      <c r="Q4" s="10" t="s">
        <v>13</v>
      </c>
      <c r="R4" s="21">
        <f>AVERAGE($C$4:$C$34)</f>
        <v>89</v>
      </c>
      <c r="S4" s="21">
        <f>AVERAGE($H$4:$H$34)</f>
        <v>90</v>
      </c>
      <c r="T4" s="21">
        <f>AVERAGE($M$4:$M$34)</f>
        <v>83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14"/>
      <c r="Q5" s="10" t="s">
        <v>1</v>
      </c>
      <c r="R5" s="21">
        <f>AVERAGE($D$4:$D$34)</f>
        <v>89</v>
      </c>
      <c r="S5" s="21">
        <f>AVERAGE($I$4:$I$34)</f>
        <v>100</v>
      </c>
      <c r="T5" s="21">
        <f>AVERAGE($N$4:$N$34)</f>
        <v>80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14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14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14"/>
      <c r="Q8" s="10" t="s">
        <v>12</v>
      </c>
      <c r="R8" s="21">
        <f>MAX($B$4:$B$34)</f>
        <v>135</v>
      </c>
      <c r="S8" s="21">
        <f>MAX($G$4:$G$34)</f>
        <v>133</v>
      </c>
      <c r="T8" s="21">
        <f>MAX($L$4:$L$34)</f>
        <v>129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14"/>
      <c r="Q9" s="10" t="s">
        <v>13</v>
      </c>
      <c r="R9" s="21">
        <f>MAX($C$4:$C$34)</f>
        <v>89</v>
      </c>
      <c r="S9" s="21">
        <f>MAX($H$4:$H$34)</f>
        <v>90</v>
      </c>
      <c r="T9" s="21">
        <f>MAX($M$4:$M$34)</f>
        <v>83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14"/>
      <c r="Q10" s="10" t="s">
        <v>1</v>
      </c>
      <c r="R10" s="21">
        <f>MAX($D$4:$D$34)</f>
        <v>89</v>
      </c>
      <c r="S10" s="21">
        <f>MAX($I$4:$I$34)</f>
        <v>100</v>
      </c>
      <c r="T10" s="21">
        <f>MAX($N$4:$N$34)</f>
        <v>80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14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14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14"/>
      <c r="Q13" s="10" t="s">
        <v>12</v>
      </c>
      <c r="R13" s="21">
        <f>MIN($B$4:$B$34)</f>
        <v>135</v>
      </c>
      <c r="S13" s="21">
        <f>MIN($G$4:$G$34)</f>
        <v>133</v>
      </c>
      <c r="T13" s="21">
        <f>MIN($L$4:$L$34)</f>
        <v>129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14"/>
      <c r="Q14" s="10" t="s">
        <v>13</v>
      </c>
      <c r="R14" s="21">
        <f>MIN($C$4:$C$34)</f>
        <v>89</v>
      </c>
      <c r="S14" s="21">
        <f>MIN($H$4:$H$34)</f>
        <v>90</v>
      </c>
      <c r="T14" s="21">
        <f>MIN($M$4:$M$34)</f>
        <v>83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14"/>
      <c r="Q15" s="10" t="s">
        <v>1</v>
      </c>
      <c r="R15" s="21">
        <f>MIN($D$4:$D$34)</f>
        <v>89</v>
      </c>
      <c r="S15" s="21">
        <f>MIN($I$4:$I$34)</f>
        <v>100</v>
      </c>
      <c r="T15" s="21">
        <f>MIN($N$4:$N$34)</f>
        <v>80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14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14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14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14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14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14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14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14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14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14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14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14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14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14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14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14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14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14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14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14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89" priority="1" stopIfTrue="1" operator="greaterThan">
      <formula>140</formula>
    </cfRule>
    <cfRule type="cellIs" dxfId="88" priority="2" stopIfTrue="1" operator="between">
      <formula>90</formula>
      <formula>110</formula>
    </cfRule>
    <cfRule type="cellIs" dxfId="87" priority="3" stopIfTrue="1" operator="between">
      <formula>51</formula>
      <formula>90</formula>
    </cfRule>
  </conditionalFormatting>
  <conditionalFormatting sqref="M4:M34">
    <cfRule type="cellIs" dxfId="86" priority="4" stopIfTrue="1" operator="greaterThan">
      <formula>90</formula>
    </cfRule>
    <cfRule type="cellIs" dxfId="85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84" priority="7" stopIfTrue="1" operator="greaterThanOrEqual">
      <formula>110</formula>
    </cfRule>
    <cfRule type="cellIs" dxfId="83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82" priority="10" stopIfTrue="1" operator="greaterThan">
      <formula>90</formula>
    </cfRule>
    <cfRule type="cellIs" priority="11" stopIfTrue="1" operator="between">
      <formula>53</formula>
      <formula>89</formula>
    </cfRule>
    <cfRule type="cellIs" dxfId="81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Ruler="0" view="pageLayout" zoomScale="75" zoomScaleNormal="80" zoomScalePageLayoutView="80" workbookViewId="0">
      <selection activeCell="T2" sqref="T2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35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35"/>
      <c r="Q3" s="10" t="s">
        <v>12</v>
      </c>
      <c r="R3" s="21">
        <f>AVERAGE($B$4:$B$34)</f>
        <v>131</v>
      </c>
      <c r="S3" s="21">
        <f>AVERAGE($G$4:$G$34)</f>
        <v>137</v>
      </c>
      <c r="T3" s="21">
        <f>AVERAGE($L$4:$L$34)</f>
        <v>128</v>
      </c>
      <c r="Z3" s="13"/>
      <c r="AA3" s="13"/>
    </row>
    <row r="4" spans="1:27" s="4" customFormat="1" x14ac:dyDescent="0.2">
      <c r="A4" s="17">
        <f>DATE(Überblick!$B$2,April!A1,1)</f>
        <v>1</v>
      </c>
      <c r="B4" s="12">
        <v>131</v>
      </c>
      <c r="C4" s="12">
        <v>85</v>
      </c>
      <c r="D4" s="12">
        <v>95</v>
      </c>
      <c r="E4" s="11"/>
      <c r="F4" s="17">
        <f>DATE(Überblick!$B$2,April!$A$1,1)</f>
        <v>1</v>
      </c>
      <c r="G4" s="12">
        <v>137</v>
      </c>
      <c r="H4" s="12">
        <v>87</v>
      </c>
      <c r="I4" s="12">
        <v>87</v>
      </c>
      <c r="J4" s="11"/>
      <c r="K4" s="17">
        <f>DATE(Überblick!$B$2,April!$A$1,1)</f>
        <v>1</v>
      </c>
      <c r="L4" s="12">
        <v>128</v>
      </c>
      <c r="M4" s="12">
        <v>82</v>
      </c>
      <c r="N4" s="12">
        <v>99</v>
      </c>
      <c r="O4" s="35"/>
      <c r="Q4" s="10" t="s">
        <v>13</v>
      </c>
      <c r="R4" s="21">
        <f>AVERAGE($C$4:$C$34)</f>
        <v>85</v>
      </c>
      <c r="S4" s="21">
        <f>AVERAGE($H$4:$H$34)</f>
        <v>87</v>
      </c>
      <c r="T4" s="21">
        <f>AVERAGE($M$4:$M$34)</f>
        <v>82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35"/>
      <c r="Q5" s="10" t="s">
        <v>1</v>
      </c>
      <c r="R5" s="21">
        <f>AVERAGE($D$4:$D$34)</f>
        <v>95</v>
      </c>
      <c r="S5" s="21">
        <f>AVERAGE($I$4:$I$34)</f>
        <v>87</v>
      </c>
      <c r="T5" s="21">
        <f>AVERAGE($N$4:$N$34)</f>
        <v>99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35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35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35"/>
      <c r="Q8" s="10" t="s">
        <v>12</v>
      </c>
      <c r="R8" s="21">
        <f>MAX($B$4:$B$34)</f>
        <v>131</v>
      </c>
      <c r="S8" s="21">
        <f>MAX($G$4:$G$34)</f>
        <v>137</v>
      </c>
      <c r="T8" s="21">
        <f>MAX($L$4:$L$34)</f>
        <v>128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35"/>
      <c r="Q9" s="10" t="s">
        <v>13</v>
      </c>
      <c r="R9" s="21">
        <f>MAX($C$4:$C$34)</f>
        <v>85</v>
      </c>
      <c r="S9" s="21">
        <f>MAX($H$4:$H$34)</f>
        <v>87</v>
      </c>
      <c r="T9" s="21">
        <f>MAX($M$4:$M$34)</f>
        <v>82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35"/>
      <c r="Q10" s="10" t="s">
        <v>1</v>
      </c>
      <c r="R10" s="21">
        <f>MAX($D$4:$D$34)</f>
        <v>95</v>
      </c>
      <c r="S10" s="21">
        <f>MAX($I$4:$I$34)</f>
        <v>87</v>
      </c>
      <c r="T10" s="21">
        <f>MAX($N$4:$N$34)</f>
        <v>99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35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35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35"/>
      <c r="Q13" s="10" t="s">
        <v>12</v>
      </c>
      <c r="R13" s="21">
        <f>MIN($B$4:$B$34)</f>
        <v>131</v>
      </c>
      <c r="S13" s="21">
        <f>MIN($G$4:$G$34)</f>
        <v>137</v>
      </c>
      <c r="T13" s="21">
        <f>MIN($L$4:$L$34)</f>
        <v>128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35"/>
      <c r="Q14" s="10" t="s">
        <v>13</v>
      </c>
      <c r="R14" s="21">
        <f>MIN($C$4:$C$34)</f>
        <v>85</v>
      </c>
      <c r="S14" s="21">
        <f>MIN($H$4:$H$34)</f>
        <v>87</v>
      </c>
      <c r="T14" s="21">
        <f>MIN($M$4:$M$34)</f>
        <v>82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35"/>
      <c r="Q15" s="10" t="s">
        <v>1</v>
      </c>
      <c r="R15" s="21">
        <f>MIN($D$4:$D$34)</f>
        <v>95</v>
      </c>
      <c r="S15" s="21">
        <f>MIN($I$4:$I$34)</f>
        <v>87</v>
      </c>
      <c r="T15" s="21">
        <f>MIN($N$4:$N$34)</f>
        <v>99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35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35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35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35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35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35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35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35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35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35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35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35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35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35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35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35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35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35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35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35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80" priority="1" stopIfTrue="1" operator="greaterThan">
      <formula>140</formula>
    </cfRule>
    <cfRule type="cellIs" dxfId="79" priority="2" stopIfTrue="1" operator="between">
      <formula>90</formula>
      <formula>110</formula>
    </cfRule>
    <cfRule type="cellIs" dxfId="78" priority="3" stopIfTrue="1" operator="between">
      <formula>51</formula>
      <formula>90</formula>
    </cfRule>
  </conditionalFormatting>
  <conditionalFormatting sqref="M4:M34">
    <cfRule type="cellIs" dxfId="77" priority="4" stopIfTrue="1" operator="greaterThan">
      <formula>90</formula>
    </cfRule>
    <cfRule type="cellIs" dxfId="76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75" priority="7" stopIfTrue="1" operator="greaterThanOrEqual">
      <formula>110</formula>
    </cfRule>
    <cfRule type="cellIs" dxfId="74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73" priority="10" stopIfTrue="1" operator="greaterThan">
      <formula>90</formula>
    </cfRule>
    <cfRule type="cellIs" priority="11" stopIfTrue="1" operator="between">
      <formula>53</formula>
      <formula>89</formula>
    </cfRule>
    <cfRule type="cellIs" dxfId="72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Ruler="0" view="pageLayout" zoomScale="75" zoomScaleNormal="80" zoomScalePageLayoutView="80" workbookViewId="0">
      <selection activeCell="T2" sqref="T2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35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35"/>
      <c r="Q3" s="10" t="s">
        <v>12</v>
      </c>
      <c r="R3" s="21">
        <f>AVERAGE($B$4:$B$34)</f>
        <v>131</v>
      </c>
      <c r="S3" s="21">
        <f>AVERAGE($G$4:$G$34)</f>
        <v>137</v>
      </c>
      <c r="T3" s="21">
        <f>AVERAGE($L$4:$L$34)</f>
        <v>128</v>
      </c>
      <c r="Z3" s="13"/>
      <c r="AA3" s="13"/>
    </row>
    <row r="4" spans="1:27" s="4" customFormat="1" x14ac:dyDescent="0.2">
      <c r="A4" s="17">
        <f>DATE(Überblick!$B$2,Mai!A1,1)</f>
        <v>1</v>
      </c>
      <c r="B4" s="12">
        <v>131</v>
      </c>
      <c r="C4" s="12">
        <v>85</v>
      </c>
      <c r="D4" s="12">
        <v>95</v>
      </c>
      <c r="E4" s="11"/>
      <c r="F4" s="17">
        <f>DATE(Überblick!$B$2,Mai!$A$1,1)</f>
        <v>1</v>
      </c>
      <c r="G4" s="12">
        <v>137</v>
      </c>
      <c r="H4" s="12">
        <v>87</v>
      </c>
      <c r="I4" s="12">
        <v>87</v>
      </c>
      <c r="J4" s="11"/>
      <c r="K4" s="17">
        <f>DATE(Überblick!$B$2,Mai!$A$1,1)</f>
        <v>1</v>
      </c>
      <c r="L4" s="12">
        <v>128</v>
      </c>
      <c r="M4" s="12">
        <v>82</v>
      </c>
      <c r="N4" s="12">
        <v>99</v>
      </c>
      <c r="O4" s="35"/>
      <c r="Q4" s="10" t="s">
        <v>13</v>
      </c>
      <c r="R4" s="21">
        <f>AVERAGE($C$4:$C$34)</f>
        <v>85</v>
      </c>
      <c r="S4" s="21">
        <f>AVERAGE($H$4:$H$34)</f>
        <v>87</v>
      </c>
      <c r="T4" s="21">
        <f>AVERAGE($M$4:$M$34)</f>
        <v>82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35"/>
      <c r="Q5" s="10" t="s">
        <v>1</v>
      </c>
      <c r="R5" s="21">
        <f>AVERAGE($D$4:$D$34)</f>
        <v>95</v>
      </c>
      <c r="S5" s="21">
        <f>AVERAGE($I$4:$I$34)</f>
        <v>87</v>
      </c>
      <c r="T5" s="21">
        <f>AVERAGE($N$4:$N$34)</f>
        <v>99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35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35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35"/>
      <c r="Q8" s="10" t="s">
        <v>12</v>
      </c>
      <c r="R8" s="21">
        <f>MAX($B$4:$B$34)</f>
        <v>131</v>
      </c>
      <c r="S8" s="21">
        <f>MAX($G$4:$G$34)</f>
        <v>137</v>
      </c>
      <c r="T8" s="21">
        <f>MAX($L$4:$L$34)</f>
        <v>128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35"/>
      <c r="Q9" s="10" t="s">
        <v>13</v>
      </c>
      <c r="R9" s="21">
        <f>MAX($C$4:$C$34)</f>
        <v>85</v>
      </c>
      <c r="S9" s="21">
        <f>MAX($H$4:$H$34)</f>
        <v>87</v>
      </c>
      <c r="T9" s="21">
        <f>MAX($M$4:$M$34)</f>
        <v>82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35"/>
      <c r="Q10" s="10" t="s">
        <v>1</v>
      </c>
      <c r="R10" s="21">
        <f>MAX($D$4:$D$34)</f>
        <v>95</v>
      </c>
      <c r="S10" s="21">
        <f>MAX($I$4:$I$34)</f>
        <v>87</v>
      </c>
      <c r="T10" s="21">
        <f>MAX($N$4:$N$34)</f>
        <v>99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35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35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35"/>
      <c r="Q13" s="10" t="s">
        <v>12</v>
      </c>
      <c r="R13" s="21">
        <f>MIN($B$4:$B$34)</f>
        <v>131</v>
      </c>
      <c r="S13" s="21">
        <f>MIN($G$4:$G$34)</f>
        <v>137</v>
      </c>
      <c r="T13" s="21">
        <f>MIN($L$4:$L$34)</f>
        <v>128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35"/>
      <c r="Q14" s="10" t="s">
        <v>13</v>
      </c>
      <c r="R14" s="21">
        <f>MIN($C$4:$C$34)</f>
        <v>85</v>
      </c>
      <c r="S14" s="21">
        <f>MIN($H$4:$H$34)</f>
        <v>87</v>
      </c>
      <c r="T14" s="21">
        <f>MIN($M$4:$M$34)</f>
        <v>82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35"/>
      <c r="Q15" s="10" t="s">
        <v>1</v>
      </c>
      <c r="R15" s="21">
        <f>MIN($D$4:$D$34)</f>
        <v>95</v>
      </c>
      <c r="S15" s="21">
        <f>MIN($I$4:$I$34)</f>
        <v>87</v>
      </c>
      <c r="T15" s="21">
        <f>MIN($N$4:$N$34)</f>
        <v>99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35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35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35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35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35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35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35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35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35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35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35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35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35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35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35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35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35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35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35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35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71" priority="1" stopIfTrue="1" operator="greaterThan">
      <formula>140</formula>
    </cfRule>
    <cfRule type="cellIs" dxfId="70" priority="2" stopIfTrue="1" operator="between">
      <formula>90</formula>
      <formula>110</formula>
    </cfRule>
    <cfRule type="cellIs" dxfId="69" priority="3" stopIfTrue="1" operator="between">
      <formula>51</formula>
      <formula>90</formula>
    </cfRule>
  </conditionalFormatting>
  <conditionalFormatting sqref="M4:M34">
    <cfRule type="cellIs" dxfId="68" priority="4" stopIfTrue="1" operator="greaterThan">
      <formula>90</formula>
    </cfRule>
    <cfRule type="cellIs" dxfId="67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66" priority="7" stopIfTrue="1" operator="greaterThanOrEqual">
      <formula>110</formula>
    </cfRule>
    <cfRule type="cellIs" dxfId="65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64" priority="10" stopIfTrue="1" operator="greaterThan">
      <formula>90</formula>
    </cfRule>
    <cfRule type="cellIs" priority="11" stopIfTrue="1" operator="between">
      <formula>53</formula>
      <formula>89</formula>
    </cfRule>
    <cfRule type="cellIs" dxfId="63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Ruler="0" view="pageLayout" zoomScale="75" zoomScaleNormal="80" zoomScalePageLayoutView="80" workbookViewId="0">
      <selection activeCell="T2" sqref="T2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35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35"/>
      <c r="Q3" s="10" t="s">
        <v>12</v>
      </c>
      <c r="R3" s="21">
        <f>AVERAGE($B$4:$B$34)</f>
        <v>131</v>
      </c>
      <c r="S3" s="21">
        <f>AVERAGE($G$4:$G$34)</f>
        <v>137</v>
      </c>
      <c r="T3" s="21">
        <f>AVERAGE($L$4:$L$34)</f>
        <v>128</v>
      </c>
      <c r="Z3" s="13"/>
      <c r="AA3" s="13"/>
    </row>
    <row r="4" spans="1:27" s="4" customFormat="1" x14ac:dyDescent="0.2">
      <c r="A4" s="17">
        <f>DATE(Überblick!$B$2,Juni!A1,1)</f>
        <v>1</v>
      </c>
      <c r="B4" s="12">
        <v>131</v>
      </c>
      <c r="C4" s="12">
        <v>85</v>
      </c>
      <c r="D4" s="12">
        <v>95</v>
      </c>
      <c r="E4" s="11"/>
      <c r="F4" s="17">
        <f>DATE(Überblick!$B$2,Juni!$A$1,1)</f>
        <v>1</v>
      </c>
      <c r="G4" s="12">
        <v>137</v>
      </c>
      <c r="H4" s="12">
        <v>87</v>
      </c>
      <c r="I4" s="12">
        <v>87</v>
      </c>
      <c r="J4" s="11"/>
      <c r="K4" s="17">
        <f>DATE(Überblick!$B$2,Juni!$A$1,1)</f>
        <v>1</v>
      </c>
      <c r="L4" s="12">
        <v>128</v>
      </c>
      <c r="M4" s="12">
        <v>82</v>
      </c>
      <c r="N4" s="12">
        <v>99</v>
      </c>
      <c r="O4" s="35"/>
      <c r="Q4" s="10" t="s">
        <v>13</v>
      </c>
      <c r="R4" s="21">
        <f>AVERAGE($C$4:$C$34)</f>
        <v>85</v>
      </c>
      <c r="S4" s="21">
        <f>AVERAGE($H$4:$H$34)</f>
        <v>87</v>
      </c>
      <c r="T4" s="21">
        <f>AVERAGE($M$4:$M$34)</f>
        <v>82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35"/>
      <c r="Q5" s="10" t="s">
        <v>1</v>
      </c>
      <c r="R5" s="21">
        <f>AVERAGE($D$4:$D$34)</f>
        <v>95</v>
      </c>
      <c r="S5" s="21">
        <f>AVERAGE($I$4:$I$34)</f>
        <v>87</v>
      </c>
      <c r="T5" s="21">
        <f>AVERAGE($N$4:$N$34)</f>
        <v>99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35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35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35"/>
      <c r="Q8" s="10" t="s">
        <v>12</v>
      </c>
      <c r="R8" s="21">
        <f>MAX($B$4:$B$34)</f>
        <v>131</v>
      </c>
      <c r="S8" s="21">
        <f>MAX($G$4:$G$34)</f>
        <v>137</v>
      </c>
      <c r="T8" s="21">
        <f>MAX($L$4:$L$34)</f>
        <v>128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35"/>
      <c r="Q9" s="10" t="s">
        <v>13</v>
      </c>
      <c r="R9" s="21">
        <f>MAX($C$4:$C$34)</f>
        <v>85</v>
      </c>
      <c r="S9" s="21">
        <f>MAX($H$4:$H$34)</f>
        <v>87</v>
      </c>
      <c r="T9" s="21">
        <f>MAX($M$4:$M$34)</f>
        <v>82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35"/>
      <c r="Q10" s="10" t="s">
        <v>1</v>
      </c>
      <c r="R10" s="21">
        <f>MAX($D$4:$D$34)</f>
        <v>95</v>
      </c>
      <c r="S10" s="21">
        <f>MAX($I$4:$I$34)</f>
        <v>87</v>
      </c>
      <c r="T10" s="21">
        <f>MAX($N$4:$N$34)</f>
        <v>99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35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35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35"/>
      <c r="Q13" s="10" t="s">
        <v>12</v>
      </c>
      <c r="R13" s="21">
        <f>MIN($B$4:$B$34)</f>
        <v>131</v>
      </c>
      <c r="S13" s="21">
        <f>MIN($G$4:$G$34)</f>
        <v>137</v>
      </c>
      <c r="T13" s="21">
        <f>MIN($L$4:$L$34)</f>
        <v>128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35"/>
      <c r="Q14" s="10" t="s">
        <v>13</v>
      </c>
      <c r="R14" s="21">
        <f>MIN($C$4:$C$34)</f>
        <v>85</v>
      </c>
      <c r="S14" s="21">
        <f>MIN($H$4:$H$34)</f>
        <v>87</v>
      </c>
      <c r="T14" s="21">
        <f>MIN($M$4:$M$34)</f>
        <v>82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35"/>
      <c r="Q15" s="10" t="s">
        <v>1</v>
      </c>
      <c r="R15" s="21">
        <f>MIN($D$4:$D$34)</f>
        <v>95</v>
      </c>
      <c r="S15" s="21">
        <f>MIN($I$4:$I$34)</f>
        <v>87</v>
      </c>
      <c r="T15" s="21">
        <f>MIN($N$4:$N$34)</f>
        <v>99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35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35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35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35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35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35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35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35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35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35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35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35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35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35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35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35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35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35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35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35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62" priority="1" stopIfTrue="1" operator="greaterThan">
      <formula>140</formula>
    </cfRule>
    <cfRule type="cellIs" dxfId="61" priority="2" stopIfTrue="1" operator="between">
      <formula>90</formula>
      <formula>110</formula>
    </cfRule>
    <cfRule type="cellIs" dxfId="60" priority="3" stopIfTrue="1" operator="between">
      <formula>51</formula>
      <formula>90</formula>
    </cfRule>
  </conditionalFormatting>
  <conditionalFormatting sqref="M4:M34">
    <cfRule type="cellIs" dxfId="59" priority="4" stopIfTrue="1" operator="greaterThan">
      <formula>90</formula>
    </cfRule>
    <cfRule type="cellIs" dxfId="58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57" priority="7" stopIfTrue="1" operator="greaterThanOrEqual">
      <formula>110</formula>
    </cfRule>
    <cfRule type="cellIs" dxfId="56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55" priority="10" stopIfTrue="1" operator="greaterThan">
      <formula>90</formula>
    </cfRule>
    <cfRule type="cellIs" priority="11" stopIfTrue="1" operator="between">
      <formula>53</formula>
      <formula>89</formula>
    </cfRule>
    <cfRule type="cellIs" dxfId="54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Ruler="0" view="pageLayout" zoomScale="75" zoomScaleNormal="80" zoomScalePageLayoutView="80" workbookViewId="0">
      <selection activeCell="T1" sqref="T1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35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35"/>
      <c r="Q3" s="10" t="s">
        <v>12</v>
      </c>
      <c r="R3" s="21">
        <f>AVERAGE($B$4:$B$34)</f>
        <v>131</v>
      </c>
      <c r="S3" s="21">
        <f>AVERAGE($G$4:$G$34)</f>
        <v>137</v>
      </c>
      <c r="T3" s="21">
        <f>AVERAGE($L$4:$L$34)</f>
        <v>128</v>
      </c>
      <c r="Z3" s="13"/>
      <c r="AA3" s="13"/>
    </row>
    <row r="4" spans="1:27" s="4" customFormat="1" x14ac:dyDescent="0.2">
      <c r="A4" s="17">
        <f>DATE(Überblick!$B$2,Juli!A1,1)</f>
        <v>1</v>
      </c>
      <c r="B4" s="12">
        <v>131</v>
      </c>
      <c r="C4" s="12">
        <v>85</v>
      </c>
      <c r="D4" s="12">
        <v>95</v>
      </c>
      <c r="E4" s="11"/>
      <c r="F4" s="17">
        <f>DATE(Überblick!$B$2,Juli!$A$1,1)</f>
        <v>1</v>
      </c>
      <c r="G4" s="12">
        <v>137</v>
      </c>
      <c r="H4" s="12">
        <v>87</v>
      </c>
      <c r="I4" s="12">
        <v>87</v>
      </c>
      <c r="J4" s="11"/>
      <c r="K4" s="17">
        <f>DATE(Überblick!$B$2,Juli!$A$1,1)</f>
        <v>1</v>
      </c>
      <c r="L4" s="12">
        <v>128</v>
      </c>
      <c r="M4" s="12">
        <v>82</v>
      </c>
      <c r="N4" s="12">
        <v>99</v>
      </c>
      <c r="O4" s="35"/>
      <c r="Q4" s="10" t="s">
        <v>13</v>
      </c>
      <c r="R4" s="21">
        <f>AVERAGE($C$4:$C$34)</f>
        <v>85</v>
      </c>
      <c r="S4" s="21">
        <f>AVERAGE($H$4:$H$34)</f>
        <v>87</v>
      </c>
      <c r="T4" s="21">
        <f>AVERAGE($M$4:$M$34)</f>
        <v>82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35"/>
      <c r="Q5" s="10" t="s">
        <v>1</v>
      </c>
      <c r="R5" s="21">
        <f>AVERAGE($D$4:$D$34)</f>
        <v>95</v>
      </c>
      <c r="S5" s="21">
        <f>AVERAGE($I$4:$I$34)</f>
        <v>87</v>
      </c>
      <c r="T5" s="21">
        <f>AVERAGE($N$4:$N$34)</f>
        <v>99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35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35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35"/>
      <c r="Q8" s="10" t="s">
        <v>12</v>
      </c>
      <c r="R8" s="21">
        <f>MAX($B$4:$B$34)</f>
        <v>131</v>
      </c>
      <c r="S8" s="21">
        <f>MAX($G$4:$G$34)</f>
        <v>137</v>
      </c>
      <c r="T8" s="21">
        <f>MAX($L$4:$L$34)</f>
        <v>128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35"/>
      <c r="Q9" s="10" t="s">
        <v>13</v>
      </c>
      <c r="R9" s="21">
        <f>MAX($C$4:$C$34)</f>
        <v>85</v>
      </c>
      <c r="S9" s="21">
        <f>MAX($H$4:$H$34)</f>
        <v>87</v>
      </c>
      <c r="T9" s="21">
        <f>MAX($M$4:$M$34)</f>
        <v>82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35"/>
      <c r="Q10" s="10" t="s">
        <v>1</v>
      </c>
      <c r="R10" s="21">
        <f>MAX($D$4:$D$34)</f>
        <v>95</v>
      </c>
      <c r="S10" s="21">
        <f>MAX($I$4:$I$34)</f>
        <v>87</v>
      </c>
      <c r="T10" s="21">
        <f>MAX($N$4:$N$34)</f>
        <v>99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35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35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35"/>
      <c r="Q13" s="10" t="s">
        <v>12</v>
      </c>
      <c r="R13" s="21">
        <f>MIN($B$4:$B$34)</f>
        <v>131</v>
      </c>
      <c r="S13" s="21">
        <f>MIN($G$4:$G$34)</f>
        <v>137</v>
      </c>
      <c r="T13" s="21">
        <f>MIN($L$4:$L$34)</f>
        <v>128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35"/>
      <c r="Q14" s="10" t="s">
        <v>13</v>
      </c>
      <c r="R14" s="21">
        <f>MIN($C$4:$C$34)</f>
        <v>85</v>
      </c>
      <c r="S14" s="21">
        <f>MIN($H$4:$H$34)</f>
        <v>87</v>
      </c>
      <c r="T14" s="21">
        <f>MIN($M$4:$M$34)</f>
        <v>82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35"/>
      <c r="Q15" s="10" t="s">
        <v>1</v>
      </c>
      <c r="R15" s="21">
        <f>MIN($D$4:$D$34)</f>
        <v>95</v>
      </c>
      <c r="S15" s="21">
        <f>MIN($I$4:$I$34)</f>
        <v>87</v>
      </c>
      <c r="T15" s="21">
        <f>MIN($N$4:$N$34)</f>
        <v>99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35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35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35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35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35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35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35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35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35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35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35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35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35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35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35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35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35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35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35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35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53" priority="1" stopIfTrue="1" operator="greaterThan">
      <formula>140</formula>
    </cfRule>
    <cfRule type="cellIs" dxfId="52" priority="2" stopIfTrue="1" operator="between">
      <formula>90</formula>
      <formula>110</formula>
    </cfRule>
    <cfRule type="cellIs" dxfId="51" priority="3" stopIfTrue="1" operator="between">
      <formula>51</formula>
      <formula>90</formula>
    </cfRule>
  </conditionalFormatting>
  <conditionalFormatting sqref="M4:M34">
    <cfRule type="cellIs" dxfId="50" priority="4" stopIfTrue="1" operator="greaterThan">
      <formula>90</formula>
    </cfRule>
    <cfRule type="cellIs" dxfId="49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48" priority="7" stopIfTrue="1" operator="greaterThanOrEqual">
      <formula>110</formula>
    </cfRule>
    <cfRule type="cellIs" dxfId="47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46" priority="10" stopIfTrue="1" operator="greaterThan">
      <formula>90</formula>
    </cfRule>
    <cfRule type="cellIs" priority="11" stopIfTrue="1" operator="between">
      <formula>53</formula>
      <formula>89</formula>
    </cfRule>
    <cfRule type="cellIs" dxfId="45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Ruler="0" view="pageLayout" zoomScale="75" zoomScaleNormal="80" zoomScalePageLayoutView="80" workbookViewId="0">
      <selection activeCell="T2" sqref="T2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35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35"/>
      <c r="Q3" s="10" t="s">
        <v>12</v>
      </c>
      <c r="R3" s="21">
        <f>AVERAGE($B$4:$B$34)</f>
        <v>131</v>
      </c>
      <c r="S3" s="21">
        <f>AVERAGE($G$4:$G$34)</f>
        <v>137</v>
      </c>
      <c r="T3" s="21">
        <f>AVERAGE($L$4:$L$34)</f>
        <v>128</v>
      </c>
      <c r="Z3" s="13"/>
      <c r="AA3" s="13"/>
    </row>
    <row r="4" spans="1:27" s="4" customFormat="1" x14ac:dyDescent="0.2">
      <c r="A4" s="17">
        <f>DATE(Überblick!$B$2,August!A1,1)</f>
        <v>1</v>
      </c>
      <c r="B4" s="12">
        <v>131</v>
      </c>
      <c r="C4" s="12">
        <v>85</v>
      </c>
      <c r="D4" s="12">
        <v>95</v>
      </c>
      <c r="E4" s="11"/>
      <c r="F4" s="17">
        <f>DATE(Überblick!$B$2,August!$A$1,1)</f>
        <v>1</v>
      </c>
      <c r="G4" s="12">
        <v>137</v>
      </c>
      <c r="H4" s="12">
        <v>87</v>
      </c>
      <c r="I4" s="12">
        <v>87</v>
      </c>
      <c r="J4" s="11"/>
      <c r="K4" s="17">
        <f>DATE(Überblick!$B$2,August!$A$1,1)</f>
        <v>1</v>
      </c>
      <c r="L4" s="12">
        <v>128</v>
      </c>
      <c r="M4" s="12">
        <v>82</v>
      </c>
      <c r="N4" s="12">
        <v>99</v>
      </c>
      <c r="O4" s="35"/>
      <c r="Q4" s="10" t="s">
        <v>13</v>
      </c>
      <c r="R4" s="21">
        <f>AVERAGE($C$4:$C$34)</f>
        <v>85</v>
      </c>
      <c r="S4" s="21">
        <f>AVERAGE($H$4:$H$34)</f>
        <v>87</v>
      </c>
      <c r="T4" s="21">
        <f>AVERAGE($M$4:$M$34)</f>
        <v>82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35"/>
      <c r="Q5" s="10" t="s">
        <v>1</v>
      </c>
      <c r="R5" s="21">
        <f>AVERAGE($D$4:$D$34)</f>
        <v>95</v>
      </c>
      <c r="S5" s="21">
        <f>AVERAGE($I$4:$I$34)</f>
        <v>87</v>
      </c>
      <c r="T5" s="21">
        <f>AVERAGE($N$4:$N$34)</f>
        <v>99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35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35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35"/>
      <c r="Q8" s="10" t="s">
        <v>12</v>
      </c>
      <c r="R8" s="21">
        <f>MAX($B$4:$B$34)</f>
        <v>131</v>
      </c>
      <c r="S8" s="21">
        <f>MAX($G$4:$G$34)</f>
        <v>137</v>
      </c>
      <c r="T8" s="21">
        <f>MAX($L$4:$L$34)</f>
        <v>128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35"/>
      <c r="Q9" s="10" t="s">
        <v>13</v>
      </c>
      <c r="R9" s="21">
        <f>MAX($C$4:$C$34)</f>
        <v>85</v>
      </c>
      <c r="S9" s="21">
        <f>MAX($H$4:$H$34)</f>
        <v>87</v>
      </c>
      <c r="T9" s="21">
        <f>MAX($M$4:$M$34)</f>
        <v>82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35"/>
      <c r="Q10" s="10" t="s">
        <v>1</v>
      </c>
      <c r="R10" s="21">
        <f>MAX($D$4:$D$34)</f>
        <v>95</v>
      </c>
      <c r="S10" s="21">
        <f>MAX($I$4:$I$34)</f>
        <v>87</v>
      </c>
      <c r="T10" s="21">
        <f>MAX($N$4:$N$34)</f>
        <v>99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35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35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35"/>
      <c r="Q13" s="10" t="s">
        <v>12</v>
      </c>
      <c r="R13" s="21">
        <f>MIN($B$4:$B$34)</f>
        <v>131</v>
      </c>
      <c r="S13" s="21">
        <f>MIN($G$4:$G$34)</f>
        <v>137</v>
      </c>
      <c r="T13" s="21">
        <f>MIN($L$4:$L$34)</f>
        <v>128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35"/>
      <c r="Q14" s="10" t="s">
        <v>13</v>
      </c>
      <c r="R14" s="21">
        <f>MIN($C$4:$C$34)</f>
        <v>85</v>
      </c>
      <c r="S14" s="21">
        <f>MIN($H$4:$H$34)</f>
        <v>87</v>
      </c>
      <c r="T14" s="21">
        <f>MIN($M$4:$M$34)</f>
        <v>82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35"/>
      <c r="Q15" s="10" t="s">
        <v>1</v>
      </c>
      <c r="R15" s="21">
        <f>MIN($D$4:$D$34)</f>
        <v>95</v>
      </c>
      <c r="S15" s="21">
        <f>MIN($I$4:$I$34)</f>
        <v>87</v>
      </c>
      <c r="T15" s="21">
        <f>MIN($N$4:$N$34)</f>
        <v>99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35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35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35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35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35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35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35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35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35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35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35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35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35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35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35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35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35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35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35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35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44" priority="1" stopIfTrue="1" operator="greaterThan">
      <formula>140</formula>
    </cfRule>
    <cfRule type="cellIs" dxfId="43" priority="2" stopIfTrue="1" operator="between">
      <formula>90</formula>
      <formula>110</formula>
    </cfRule>
    <cfRule type="cellIs" dxfId="42" priority="3" stopIfTrue="1" operator="between">
      <formula>51</formula>
      <formula>90</formula>
    </cfRule>
  </conditionalFormatting>
  <conditionalFormatting sqref="M4:M34">
    <cfRule type="cellIs" dxfId="41" priority="4" stopIfTrue="1" operator="greaterThan">
      <formula>90</formula>
    </cfRule>
    <cfRule type="cellIs" dxfId="40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39" priority="7" stopIfTrue="1" operator="greaterThanOrEqual">
      <formula>110</formula>
    </cfRule>
    <cfRule type="cellIs" dxfId="38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37" priority="10" stopIfTrue="1" operator="greaterThan">
      <formula>90</formula>
    </cfRule>
    <cfRule type="cellIs" priority="11" stopIfTrue="1" operator="between">
      <formula>53</formula>
      <formula>89</formula>
    </cfRule>
    <cfRule type="cellIs" dxfId="36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Ruler="0" view="pageLayout" zoomScale="75" zoomScaleNormal="80" zoomScalePageLayoutView="80" workbookViewId="0">
      <selection activeCell="T2" sqref="T2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35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35"/>
      <c r="Q3" s="10" t="s">
        <v>12</v>
      </c>
      <c r="R3" s="21">
        <f>AVERAGE($B$4:$B$34)</f>
        <v>131</v>
      </c>
      <c r="S3" s="21">
        <f>AVERAGE($G$4:$G$34)</f>
        <v>137</v>
      </c>
      <c r="T3" s="21">
        <f>AVERAGE($L$4:$L$34)</f>
        <v>128</v>
      </c>
      <c r="Z3" s="13"/>
      <c r="AA3" s="13"/>
    </row>
    <row r="4" spans="1:27" s="4" customFormat="1" x14ac:dyDescent="0.2">
      <c r="A4" s="17">
        <f>DATE(Überblick!$B$2,September!A1,1)</f>
        <v>1</v>
      </c>
      <c r="B4" s="12">
        <v>131</v>
      </c>
      <c r="C4" s="12">
        <v>85</v>
      </c>
      <c r="D4" s="12">
        <v>95</v>
      </c>
      <c r="E4" s="11"/>
      <c r="F4" s="17">
        <f>DATE(Überblick!$B$2,September!$A$1,1)</f>
        <v>1</v>
      </c>
      <c r="G4" s="12">
        <v>137</v>
      </c>
      <c r="H4" s="12">
        <v>87</v>
      </c>
      <c r="I4" s="12">
        <v>87</v>
      </c>
      <c r="J4" s="11"/>
      <c r="K4" s="17">
        <f>DATE(Überblick!$B$2,September!$A$1,1)</f>
        <v>1</v>
      </c>
      <c r="L4" s="12">
        <v>128</v>
      </c>
      <c r="M4" s="12">
        <v>82</v>
      </c>
      <c r="N4" s="12">
        <v>99</v>
      </c>
      <c r="O4" s="35"/>
      <c r="Q4" s="10" t="s">
        <v>13</v>
      </c>
      <c r="R4" s="21">
        <f>AVERAGE($C$4:$C$34)</f>
        <v>85</v>
      </c>
      <c r="S4" s="21">
        <f>AVERAGE($H$4:$H$34)</f>
        <v>87</v>
      </c>
      <c r="T4" s="21">
        <f>AVERAGE($M$4:$M$34)</f>
        <v>82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35"/>
      <c r="Q5" s="10" t="s">
        <v>1</v>
      </c>
      <c r="R5" s="21">
        <f>AVERAGE($D$4:$D$34)</f>
        <v>95</v>
      </c>
      <c r="S5" s="21">
        <f>AVERAGE($I$4:$I$34)</f>
        <v>87</v>
      </c>
      <c r="T5" s="21">
        <f>AVERAGE($N$4:$N$34)</f>
        <v>99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35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35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35"/>
      <c r="Q8" s="10" t="s">
        <v>12</v>
      </c>
      <c r="R8" s="21">
        <f>MAX($B$4:$B$34)</f>
        <v>131</v>
      </c>
      <c r="S8" s="21">
        <f>MAX($G$4:$G$34)</f>
        <v>137</v>
      </c>
      <c r="T8" s="21">
        <f>MAX($L$4:$L$34)</f>
        <v>128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35"/>
      <c r="Q9" s="10" t="s">
        <v>13</v>
      </c>
      <c r="R9" s="21">
        <f>MAX($C$4:$C$34)</f>
        <v>85</v>
      </c>
      <c r="S9" s="21">
        <f>MAX($H$4:$H$34)</f>
        <v>87</v>
      </c>
      <c r="T9" s="21">
        <f>MAX($M$4:$M$34)</f>
        <v>82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35"/>
      <c r="Q10" s="10" t="s">
        <v>1</v>
      </c>
      <c r="R10" s="21">
        <f>MAX($D$4:$D$34)</f>
        <v>95</v>
      </c>
      <c r="S10" s="21">
        <f>MAX($I$4:$I$34)</f>
        <v>87</v>
      </c>
      <c r="T10" s="21">
        <f>MAX($N$4:$N$34)</f>
        <v>99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35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35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35"/>
      <c r="Q13" s="10" t="s">
        <v>12</v>
      </c>
      <c r="R13" s="21">
        <f>MIN($B$4:$B$34)</f>
        <v>131</v>
      </c>
      <c r="S13" s="21">
        <f>MIN($G$4:$G$34)</f>
        <v>137</v>
      </c>
      <c r="T13" s="21">
        <f>MIN($L$4:$L$34)</f>
        <v>128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35"/>
      <c r="Q14" s="10" t="s">
        <v>13</v>
      </c>
      <c r="R14" s="21">
        <f>MIN($C$4:$C$34)</f>
        <v>85</v>
      </c>
      <c r="S14" s="21">
        <f>MIN($H$4:$H$34)</f>
        <v>87</v>
      </c>
      <c r="T14" s="21">
        <f>MIN($M$4:$M$34)</f>
        <v>82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35"/>
      <c r="Q15" s="10" t="s">
        <v>1</v>
      </c>
      <c r="R15" s="21">
        <f>MIN($D$4:$D$34)</f>
        <v>95</v>
      </c>
      <c r="S15" s="21">
        <f>MIN($I$4:$I$34)</f>
        <v>87</v>
      </c>
      <c r="T15" s="21">
        <f>MIN($N$4:$N$34)</f>
        <v>99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35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35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35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35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35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35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35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35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35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35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35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35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35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35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35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35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35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35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35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35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35" priority="1" stopIfTrue="1" operator="greaterThan">
      <formula>140</formula>
    </cfRule>
    <cfRule type="cellIs" dxfId="34" priority="2" stopIfTrue="1" operator="between">
      <formula>90</formula>
      <formula>110</formula>
    </cfRule>
    <cfRule type="cellIs" dxfId="33" priority="3" stopIfTrue="1" operator="between">
      <formula>51</formula>
      <formula>90</formula>
    </cfRule>
  </conditionalFormatting>
  <conditionalFormatting sqref="M4:M34">
    <cfRule type="cellIs" dxfId="32" priority="4" stopIfTrue="1" operator="greaterThan">
      <formula>90</formula>
    </cfRule>
    <cfRule type="cellIs" dxfId="31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30" priority="7" stopIfTrue="1" operator="greaterThanOrEqual">
      <formula>110</formula>
    </cfRule>
    <cfRule type="cellIs" dxfId="29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28" priority="10" stopIfTrue="1" operator="greaterThan">
      <formula>90</formula>
    </cfRule>
    <cfRule type="cellIs" priority="11" stopIfTrue="1" operator="between">
      <formula>53</formula>
      <formula>89</formula>
    </cfRule>
    <cfRule type="cellIs" dxfId="27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Ruler="0" view="pageLayout" zoomScale="75" zoomScaleNormal="80" zoomScalePageLayoutView="80" workbookViewId="0">
      <selection activeCell="T2" sqref="T2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35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35"/>
      <c r="Q3" s="10" t="s">
        <v>12</v>
      </c>
      <c r="R3" s="21">
        <f>AVERAGE($B$4:$B$34)</f>
        <v>131</v>
      </c>
      <c r="S3" s="21">
        <f>AVERAGE($G$4:$G$34)</f>
        <v>137</v>
      </c>
      <c r="T3" s="21">
        <f>AVERAGE($L$4:$L$34)</f>
        <v>128</v>
      </c>
      <c r="Z3" s="13"/>
      <c r="AA3" s="13"/>
    </row>
    <row r="4" spans="1:27" s="4" customFormat="1" x14ac:dyDescent="0.2">
      <c r="A4" s="17">
        <f>DATE(Überblick!$B$2,Oktober!A1,1)</f>
        <v>1</v>
      </c>
      <c r="B4" s="12">
        <v>131</v>
      </c>
      <c r="C4" s="12">
        <v>85</v>
      </c>
      <c r="D4" s="12">
        <v>95</v>
      </c>
      <c r="E4" s="11"/>
      <c r="F4" s="17">
        <f>DATE(Überblick!$B$2,Oktober!$A$1,1)</f>
        <v>1</v>
      </c>
      <c r="G4" s="12">
        <v>137</v>
      </c>
      <c r="H4" s="12">
        <v>87</v>
      </c>
      <c r="I4" s="12">
        <v>87</v>
      </c>
      <c r="J4" s="11"/>
      <c r="K4" s="17">
        <f>DATE(Überblick!$B$2,Oktober!$A$1,1)</f>
        <v>1</v>
      </c>
      <c r="L4" s="12">
        <v>128</v>
      </c>
      <c r="M4" s="12">
        <v>82</v>
      </c>
      <c r="N4" s="12">
        <v>99</v>
      </c>
      <c r="O4" s="35"/>
      <c r="Q4" s="10" t="s">
        <v>13</v>
      </c>
      <c r="R4" s="21">
        <f>AVERAGE($C$4:$C$34)</f>
        <v>85</v>
      </c>
      <c r="S4" s="21">
        <f>AVERAGE($H$4:$H$34)</f>
        <v>87</v>
      </c>
      <c r="T4" s="21">
        <f>AVERAGE($M$4:$M$34)</f>
        <v>82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35"/>
      <c r="Q5" s="10" t="s">
        <v>1</v>
      </c>
      <c r="R5" s="21">
        <f>AVERAGE($D$4:$D$34)</f>
        <v>95</v>
      </c>
      <c r="S5" s="21">
        <f>AVERAGE($I$4:$I$34)</f>
        <v>87</v>
      </c>
      <c r="T5" s="21">
        <f>AVERAGE($N$4:$N$34)</f>
        <v>99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35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35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35"/>
      <c r="Q8" s="10" t="s">
        <v>12</v>
      </c>
      <c r="R8" s="21">
        <f>MAX($B$4:$B$34)</f>
        <v>131</v>
      </c>
      <c r="S8" s="21">
        <f>MAX($G$4:$G$34)</f>
        <v>137</v>
      </c>
      <c r="T8" s="21">
        <f>MAX($L$4:$L$34)</f>
        <v>128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35"/>
      <c r="Q9" s="10" t="s">
        <v>13</v>
      </c>
      <c r="R9" s="21">
        <f>MAX($C$4:$C$34)</f>
        <v>85</v>
      </c>
      <c r="S9" s="21">
        <f>MAX($H$4:$H$34)</f>
        <v>87</v>
      </c>
      <c r="T9" s="21">
        <f>MAX($M$4:$M$34)</f>
        <v>82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35"/>
      <c r="Q10" s="10" t="s">
        <v>1</v>
      </c>
      <c r="R10" s="21">
        <f>MAX($D$4:$D$34)</f>
        <v>95</v>
      </c>
      <c r="S10" s="21">
        <f>MAX($I$4:$I$34)</f>
        <v>87</v>
      </c>
      <c r="T10" s="21">
        <f>MAX($N$4:$N$34)</f>
        <v>99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35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35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35"/>
      <c r="Q13" s="10" t="s">
        <v>12</v>
      </c>
      <c r="R13" s="21">
        <f>MIN($B$4:$B$34)</f>
        <v>131</v>
      </c>
      <c r="S13" s="21">
        <f>MIN($G$4:$G$34)</f>
        <v>137</v>
      </c>
      <c r="T13" s="21">
        <f>MIN($L$4:$L$34)</f>
        <v>128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35"/>
      <c r="Q14" s="10" t="s">
        <v>13</v>
      </c>
      <c r="R14" s="21">
        <f>MIN($C$4:$C$34)</f>
        <v>85</v>
      </c>
      <c r="S14" s="21">
        <f>MIN($H$4:$H$34)</f>
        <v>87</v>
      </c>
      <c r="T14" s="21">
        <f>MIN($M$4:$M$34)</f>
        <v>82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35"/>
      <c r="Q15" s="10" t="s">
        <v>1</v>
      </c>
      <c r="R15" s="21">
        <f>MIN($D$4:$D$34)</f>
        <v>95</v>
      </c>
      <c r="S15" s="21">
        <f>MIN($I$4:$I$34)</f>
        <v>87</v>
      </c>
      <c r="T15" s="21">
        <f>MIN($N$4:$N$34)</f>
        <v>99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35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35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35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35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35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35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35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35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35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35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35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35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35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35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35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35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35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35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35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35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26" priority="1" stopIfTrue="1" operator="greaterThan">
      <formula>140</formula>
    </cfRule>
    <cfRule type="cellIs" dxfId="25" priority="2" stopIfTrue="1" operator="between">
      <formula>90</formula>
      <formula>110</formula>
    </cfRule>
    <cfRule type="cellIs" dxfId="24" priority="3" stopIfTrue="1" operator="between">
      <formula>51</formula>
      <formula>90</formula>
    </cfRule>
  </conditionalFormatting>
  <conditionalFormatting sqref="M4:M34">
    <cfRule type="cellIs" dxfId="23" priority="4" stopIfTrue="1" operator="greaterThan">
      <formula>90</formula>
    </cfRule>
    <cfRule type="cellIs" dxfId="22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21" priority="7" stopIfTrue="1" operator="greaterThanOrEqual">
      <formula>110</formula>
    </cfRule>
    <cfRule type="cellIs" dxfId="20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19" priority="10" stopIfTrue="1" operator="greaterThan">
      <formula>90</formula>
    </cfRule>
    <cfRule type="cellIs" priority="11" stopIfTrue="1" operator="between">
      <formula>53</formula>
      <formula>89</formula>
    </cfRule>
    <cfRule type="cellIs" dxfId="18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Ruler="0" view="pageLayout" zoomScale="75" zoomScaleNormal="80" zoomScalePageLayoutView="80" workbookViewId="0">
      <selection activeCell="T2" sqref="T2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2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35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35"/>
      <c r="Q3" s="10" t="s">
        <v>12</v>
      </c>
      <c r="R3" s="21">
        <f>AVERAGE($B$4:$B$34)</f>
        <v>131</v>
      </c>
      <c r="S3" s="21">
        <f>AVERAGE($G$4:$G$34)</f>
        <v>137</v>
      </c>
      <c r="T3" s="21">
        <f>AVERAGE($L$4:$L$34)</f>
        <v>128</v>
      </c>
      <c r="Z3" s="13"/>
      <c r="AA3" s="13"/>
    </row>
    <row r="4" spans="1:27" s="4" customFormat="1" x14ac:dyDescent="0.2">
      <c r="A4" s="17">
        <f>DATE(Überblick!$B$2,November!A1,1)</f>
        <v>1</v>
      </c>
      <c r="B4" s="12">
        <v>131</v>
      </c>
      <c r="C4" s="12">
        <v>85</v>
      </c>
      <c r="D4" s="12">
        <v>95</v>
      </c>
      <c r="E4" s="11"/>
      <c r="F4" s="17">
        <f>DATE(Überblick!$B$2,November!$A$1,1)</f>
        <v>1</v>
      </c>
      <c r="G4" s="12">
        <v>137</v>
      </c>
      <c r="H4" s="12">
        <v>87</v>
      </c>
      <c r="I4" s="12">
        <v>87</v>
      </c>
      <c r="J4" s="11"/>
      <c r="K4" s="17">
        <f>DATE(Überblick!$B$2,November!$A$1,1)</f>
        <v>1</v>
      </c>
      <c r="L4" s="12">
        <v>128</v>
      </c>
      <c r="M4" s="12">
        <v>82</v>
      </c>
      <c r="N4" s="12">
        <v>99</v>
      </c>
      <c r="O4" s="35"/>
      <c r="Q4" s="10" t="s">
        <v>13</v>
      </c>
      <c r="R4" s="21">
        <f>AVERAGE($C$4:$C$34)</f>
        <v>85</v>
      </c>
      <c r="S4" s="21">
        <f>AVERAGE($H$4:$H$34)</f>
        <v>87</v>
      </c>
      <c r="T4" s="21">
        <f>AVERAGE($M$4:$M$34)</f>
        <v>82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35"/>
      <c r="Q5" s="10" t="s">
        <v>1</v>
      </c>
      <c r="R5" s="21">
        <f>AVERAGE($D$4:$D$34)</f>
        <v>95</v>
      </c>
      <c r="S5" s="21">
        <f>AVERAGE($I$4:$I$34)</f>
        <v>87</v>
      </c>
      <c r="T5" s="21">
        <f>AVERAGE($N$4:$N$34)</f>
        <v>99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35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35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35"/>
      <c r="Q8" s="10" t="s">
        <v>12</v>
      </c>
      <c r="R8" s="21">
        <f>MAX($B$4:$B$34)</f>
        <v>131</v>
      </c>
      <c r="S8" s="21">
        <f>MAX($G$4:$G$34)</f>
        <v>137</v>
      </c>
      <c r="T8" s="21">
        <f>MAX($L$4:$L$34)</f>
        <v>128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35"/>
      <c r="Q9" s="10" t="s">
        <v>13</v>
      </c>
      <c r="R9" s="21">
        <f>MAX($C$4:$C$34)</f>
        <v>85</v>
      </c>
      <c r="S9" s="21">
        <f>MAX($H$4:$H$34)</f>
        <v>87</v>
      </c>
      <c r="T9" s="21">
        <f>MAX($M$4:$M$34)</f>
        <v>82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35"/>
      <c r="Q10" s="10" t="s">
        <v>1</v>
      </c>
      <c r="R10" s="21">
        <f>MAX($D$4:$D$34)</f>
        <v>95</v>
      </c>
      <c r="S10" s="21">
        <f>MAX($I$4:$I$34)</f>
        <v>87</v>
      </c>
      <c r="T10" s="21">
        <f>MAX($N$4:$N$34)</f>
        <v>99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35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35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35"/>
      <c r="Q13" s="10" t="s">
        <v>12</v>
      </c>
      <c r="R13" s="21">
        <f>MIN($B$4:$B$34)</f>
        <v>131</v>
      </c>
      <c r="S13" s="21">
        <f>MIN($G$4:$G$34)</f>
        <v>137</v>
      </c>
      <c r="T13" s="21">
        <f>MIN($L$4:$L$34)</f>
        <v>128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35"/>
      <c r="Q14" s="10" t="s">
        <v>13</v>
      </c>
      <c r="R14" s="21">
        <f>MIN($C$4:$C$34)</f>
        <v>85</v>
      </c>
      <c r="S14" s="21">
        <f>MIN($H$4:$H$34)</f>
        <v>87</v>
      </c>
      <c r="T14" s="21">
        <f>MIN($M$4:$M$34)</f>
        <v>82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35"/>
      <c r="Q15" s="10" t="s">
        <v>1</v>
      </c>
      <c r="R15" s="21">
        <f>MIN($D$4:$D$34)</f>
        <v>95</v>
      </c>
      <c r="S15" s="21">
        <f>MIN($I$4:$I$34)</f>
        <v>87</v>
      </c>
      <c r="T15" s="21">
        <f>MIN($N$4:$N$34)</f>
        <v>99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35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35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35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35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35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35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35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35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35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35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35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35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35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35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35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35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35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35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35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35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17" priority="1" stopIfTrue="1" operator="greaterThan">
      <formula>140</formula>
    </cfRule>
    <cfRule type="cellIs" dxfId="16" priority="2" stopIfTrue="1" operator="between">
      <formula>90</formula>
      <formula>110</formula>
    </cfRule>
    <cfRule type="cellIs" dxfId="15" priority="3" stopIfTrue="1" operator="between">
      <formula>51</formula>
      <formula>90</formula>
    </cfRule>
  </conditionalFormatting>
  <conditionalFormatting sqref="M4:M34">
    <cfRule type="cellIs" dxfId="14" priority="4" stopIfTrue="1" operator="greaterThan">
      <formula>90</formula>
    </cfRule>
    <cfRule type="cellIs" dxfId="13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12" priority="7" stopIfTrue="1" operator="greaterThanOrEqual">
      <formula>110</formula>
    </cfRule>
    <cfRule type="cellIs" dxfId="11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10" priority="10" stopIfTrue="1" operator="greaterThan">
      <formula>90</formula>
    </cfRule>
    <cfRule type="cellIs" priority="11" stopIfTrue="1" operator="between">
      <formula>53</formula>
      <formula>89</formula>
    </cfRule>
    <cfRule type="cellIs" dxfId="9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79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50"/>
  <sheetViews>
    <sheetView showGridLines="0" showRuler="0" view="pageLayout" zoomScale="75" zoomScaleNormal="80" zoomScalePageLayoutView="80" workbookViewId="0">
      <selection activeCell="T1" sqref="T1"/>
    </sheetView>
  </sheetViews>
  <sheetFormatPr baseColWidth="10" defaultColWidth="11.5" defaultRowHeight="14" x14ac:dyDescent="0.2"/>
  <cols>
    <col min="1" max="1" width="3.6640625" style="14" customWidth="1"/>
    <col min="2" max="2" width="5.33203125" style="14" customWidth="1"/>
    <col min="3" max="3" width="3.6640625" style="14" customWidth="1"/>
    <col min="4" max="4" width="4.1640625" style="14" customWidth="1"/>
    <col min="5" max="5" width="1" style="14" customWidth="1"/>
    <col min="6" max="6" width="3.5" style="14" customWidth="1"/>
    <col min="7" max="7" width="5.1640625" style="14" customWidth="1"/>
    <col min="8" max="8" width="4.6640625" style="14" customWidth="1"/>
    <col min="9" max="9" width="4.83203125" style="14" customWidth="1"/>
    <col min="10" max="10" width="1.33203125" style="14" customWidth="1"/>
    <col min="11" max="11" width="3" style="14" customWidth="1"/>
    <col min="12" max="12" width="4.5" style="14" customWidth="1"/>
    <col min="13" max="14" width="4.1640625" style="14" customWidth="1"/>
    <col min="15" max="15" width="1" style="14" customWidth="1"/>
    <col min="16" max="16" width="3" style="14" customWidth="1"/>
    <col min="17" max="17" width="11.5" style="14"/>
    <col min="18" max="18" width="10.6640625" style="14" bestFit="1" customWidth="1"/>
    <col min="19" max="19" width="10.1640625" style="14" customWidth="1"/>
    <col min="20" max="20" width="20.5" style="14" customWidth="1"/>
    <col min="21" max="21" width="15.1640625" style="14" customWidth="1"/>
    <col min="22" max="22" width="10.33203125" style="14" customWidth="1"/>
    <col min="23" max="16384" width="11.5" style="14"/>
  </cols>
  <sheetData>
    <row r="1" spans="1:27" s="4" customFormat="1" ht="5" customHeight="1" x14ac:dyDescent="0.2">
      <c r="A1" s="5">
        <v>1</v>
      </c>
      <c r="B1" s="6"/>
      <c r="C1" s="22"/>
      <c r="D1" s="22"/>
      <c r="E1" s="22"/>
      <c r="F1" s="23"/>
      <c r="G1" s="22"/>
      <c r="H1" s="22"/>
      <c r="I1" s="22"/>
      <c r="J1" s="22"/>
      <c r="K1" s="23"/>
      <c r="L1" s="22"/>
      <c r="M1" s="22"/>
      <c r="N1" s="22"/>
      <c r="O1" s="14"/>
      <c r="R1" s="7"/>
      <c r="T1" s="8"/>
    </row>
    <row r="2" spans="1:27" s="4" customFormat="1" ht="23" customHeight="1" x14ac:dyDescent="0.2">
      <c r="A2" s="39" t="s">
        <v>4</v>
      </c>
      <c r="B2" s="40"/>
      <c r="C2" s="40"/>
      <c r="D2" s="41"/>
      <c r="E2" s="20"/>
      <c r="F2" s="39" t="s">
        <v>5</v>
      </c>
      <c r="G2" s="40"/>
      <c r="H2" s="40"/>
      <c r="I2" s="41"/>
      <c r="J2" s="20"/>
      <c r="K2" s="39" t="s">
        <v>8</v>
      </c>
      <c r="L2" s="40"/>
      <c r="M2" s="40"/>
      <c r="N2" s="41"/>
      <c r="O2" s="35"/>
      <c r="Q2" s="9" t="s">
        <v>11</v>
      </c>
      <c r="R2" s="19" t="s">
        <v>4</v>
      </c>
      <c r="S2" s="19" t="s">
        <v>5</v>
      </c>
      <c r="T2" s="19" t="s">
        <v>8</v>
      </c>
      <c r="Z2" s="13"/>
      <c r="AA2" s="13"/>
    </row>
    <row r="3" spans="1:27" s="4" customFormat="1" x14ac:dyDescent="0.2">
      <c r="A3" s="18" t="s">
        <v>0</v>
      </c>
      <c r="B3" s="18" t="s">
        <v>2</v>
      </c>
      <c r="C3" s="18" t="s">
        <v>3</v>
      </c>
      <c r="D3" s="18" t="s">
        <v>1</v>
      </c>
      <c r="E3" s="11"/>
      <c r="F3" s="18" t="s">
        <v>0</v>
      </c>
      <c r="G3" s="18" t="s">
        <v>6</v>
      </c>
      <c r="H3" s="18" t="s">
        <v>7</v>
      </c>
      <c r="I3" s="18" t="s">
        <v>1</v>
      </c>
      <c r="J3" s="11"/>
      <c r="K3" s="18" t="s">
        <v>0</v>
      </c>
      <c r="L3" s="18" t="s">
        <v>6</v>
      </c>
      <c r="M3" s="18" t="s">
        <v>7</v>
      </c>
      <c r="N3" s="18" t="s">
        <v>1</v>
      </c>
      <c r="O3" s="35"/>
      <c r="Q3" s="10" t="s">
        <v>12</v>
      </c>
      <c r="R3" s="21">
        <f>AVERAGE($B$4:$B$34)</f>
        <v>131</v>
      </c>
      <c r="S3" s="21">
        <f>AVERAGE($G$4:$G$34)</f>
        <v>137</v>
      </c>
      <c r="T3" s="21">
        <f>AVERAGE($L$4:$L$34)</f>
        <v>128</v>
      </c>
      <c r="Z3" s="13"/>
      <c r="AA3" s="13"/>
    </row>
    <row r="4" spans="1:27" s="4" customFormat="1" x14ac:dyDescent="0.2">
      <c r="A4" s="17">
        <f>DATE(Überblick!$B$2,Dezember!A1,1)</f>
        <v>1</v>
      </c>
      <c r="B4" s="12">
        <v>131</v>
      </c>
      <c r="C4" s="12">
        <v>85</v>
      </c>
      <c r="D4" s="12">
        <v>95</v>
      </c>
      <c r="E4" s="11"/>
      <c r="F4" s="17">
        <f>DATE(Überblick!$B$2,Dezember!$A$1,1)</f>
        <v>1</v>
      </c>
      <c r="G4" s="12">
        <v>137</v>
      </c>
      <c r="H4" s="12">
        <v>87</v>
      </c>
      <c r="I4" s="12">
        <v>87</v>
      </c>
      <c r="J4" s="11"/>
      <c r="K4" s="17">
        <f>DATE(Überblick!$B$2,Dezember!$A$1,1)</f>
        <v>1</v>
      </c>
      <c r="L4" s="12">
        <v>128</v>
      </c>
      <c r="M4" s="12">
        <v>82</v>
      </c>
      <c r="N4" s="12">
        <v>99</v>
      </c>
      <c r="O4" s="35"/>
      <c r="Q4" s="10" t="s">
        <v>13</v>
      </c>
      <c r="R4" s="21">
        <f>AVERAGE($C$4:$C$34)</f>
        <v>85</v>
      </c>
      <c r="S4" s="21">
        <f>AVERAGE($H$4:$H$34)</f>
        <v>87</v>
      </c>
      <c r="T4" s="21">
        <f>AVERAGE($M$4:$M$34)</f>
        <v>82</v>
      </c>
      <c r="Z4" s="13"/>
      <c r="AA4" s="13"/>
    </row>
    <row r="5" spans="1:27" s="4" customFormat="1" x14ac:dyDescent="0.2">
      <c r="A5" s="17">
        <f t="shared" ref="A5:A34" si="0">A4+1</f>
        <v>2</v>
      </c>
      <c r="B5" s="12"/>
      <c r="C5" s="12"/>
      <c r="D5" s="12"/>
      <c r="E5" s="11"/>
      <c r="F5" s="17">
        <f t="shared" ref="F5:F34" si="1">F4+1</f>
        <v>2</v>
      </c>
      <c r="G5" s="12"/>
      <c r="H5" s="12"/>
      <c r="I5" s="12"/>
      <c r="J5" s="11"/>
      <c r="K5" s="17">
        <f t="shared" ref="K5:K34" si="2">K4+1</f>
        <v>2</v>
      </c>
      <c r="L5" s="12"/>
      <c r="M5" s="12"/>
      <c r="N5" s="12"/>
      <c r="O5" s="35"/>
      <c r="Q5" s="10" t="s">
        <v>1</v>
      </c>
      <c r="R5" s="21">
        <f>AVERAGE($D$4:$D$34)</f>
        <v>95</v>
      </c>
      <c r="S5" s="21">
        <f>AVERAGE($I$4:$I$34)</f>
        <v>87</v>
      </c>
      <c r="T5" s="21">
        <f>AVERAGE($N$4:$N$34)</f>
        <v>99</v>
      </c>
      <c r="Z5" s="13"/>
      <c r="AA5" s="13"/>
    </row>
    <row r="6" spans="1:27" s="4" customFormat="1" x14ac:dyDescent="0.2">
      <c r="A6" s="17">
        <f t="shared" si="0"/>
        <v>3</v>
      </c>
      <c r="B6" s="12"/>
      <c r="C6" s="12"/>
      <c r="D6" s="12"/>
      <c r="E6" s="11"/>
      <c r="F6" s="17">
        <f t="shared" si="1"/>
        <v>3</v>
      </c>
      <c r="G6" s="12"/>
      <c r="H6" s="12"/>
      <c r="I6" s="12"/>
      <c r="J6" s="11">
        <v>110</v>
      </c>
      <c r="K6" s="17">
        <f t="shared" si="2"/>
        <v>3</v>
      </c>
      <c r="L6" s="12"/>
      <c r="M6" s="12"/>
      <c r="N6" s="12"/>
      <c r="O6" s="35"/>
      <c r="Q6" s="10"/>
      <c r="R6" s="10"/>
      <c r="S6" s="10"/>
      <c r="T6" s="10"/>
      <c r="Z6" s="13"/>
      <c r="AA6" s="13"/>
    </row>
    <row r="7" spans="1:27" s="4" customFormat="1" x14ac:dyDescent="0.2">
      <c r="A7" s="17">
        <f t="shared" si="0"/>
        <v>4</v>
      </c>
      <c r="B7" s="12"/>
      <c r="C7" s="12"/>
      <c r="D7" s="12"/>
      <c r="E7" s="11"/>
      <c r="F7" s="17">
        <f t="shared" si="1"/>
        <v>4</v>
      </c>
      <c r="G7" s="12"/>
      <c r="H7" s="12"/>
      <c r="I7" s="12"/>
      <c r="J7" s="11"/>
      <c r="K7" s="17">
        <f t="shared" si="2"/>
        <v>4</v>
      </c>
      <c r="L7" s="12"/>
      <c r="M7" s="12"/>
      <c r="N7" s="12"/>
      <c r="O7" s="35"/>
      <c r="Q7" s="9" t="s">
        <v>14</v>
      </c>
      <c r="R7" s="19" t="s">
        <v>4</v>
      </c>
      <c r="S7" s="19" t="s">
        <v>5</v>
      </c>
      <c r="T7" s="19" t="s">
        <v>8</v>
      </c>
      <c r="Z7" s="13"/>
      <c r="AA7" s="13"/>
    </row>
    <row r="8" spans="1:27" s="4" customFormat="1" x14ac:dyDescent="0.2">
      <c r="A8" s="17">
        <f t="shared" si="0"/>
        <v>5</v>
      </c>
      <c r="B8" s="12"/>
      <c r="C8" s="12"/>
      <c r="D8" s="12"/>
      <c r="E8" s="11"/>
      <c r="F8" s="17">
        <f t="shared" si="1"/>
        <v>5</v>
      </c>
      <c r="G8" s="12"/>
      <c r="H8" s="12"/>
      <c r="I8" s="12"/>
      <c r="J8" s="11"/>
      <c r="K8" s="17">
        <f t="shared" si="2"/>
        <v>5</v>
      </c>
      <c r="L8" s="12"/>
      <c r="M8" s="12"/>
      <c r="N8" s="12"/>
      <c r="O8" s="35"/>
      <c r="Q8" s="10" t="s">
        <v>12</v>
      </c>
      <c r="R8" s="21">
        <f>MAX($B$4:$B$34)</f>
        <v>131</v>
      </c>
      <c r="S8" s="21">
        <f>MAX($G$4:$G$34)</f>
        <v>137</v>
      </c>
      <c r="T8" s="21">
        <f>MAX($L$4:$L$34)</f>
        <v>128</v>
      </c>
      <c r="Z8" s="13"/>
      <c r="AA8" s="13"/>
    </row>
    <row r="9" spans="1:27" s="4" customFormat="1" x14ac:dyDescent="0.2">
      <c r="A9" s="17">
        <f t="shared" si="0"/>
        <v>6</v>
      </c>
      <c r="B9" s="12"/>
      <c r="C9" s="12"/>
      <c r="D9" s="12"/>
      <c r="E9" s="11"/>
      <c r="F9" s="17">
        <f t="shared" si="1"/>
        <v>6</v>
      </c>
      <c r="G9" s="12"/>
      <c r="H9" s="12"/>
      <c r="I9" s="12"/>
      <c r="J9" s="11"/>
      <c r="K9" s="17">
        <f t="shared" si="2"/>
        <v>6</v>
      </c>
      <c r="L9" s="12"/>
      <c r="M9" s="12"/>
      <c r="N9" s="12"/>
      <c r="O9" s="35"/>
      <c r="Q9" s="10" t="s">
        <v>13</v>
      </c>
      <c r="R9" s="21">
        <f>MAX($C$4:$C$34)</f>
        <v>85</v>
      </c>
      <c r="S9" s="21">
        <f>MAX($H$4:$H$34)</f>
        <v>87</v>
      </c>
      <c r="T9" s="21">
        <f>MAX($M$4:$M$34)</f>
        <v>82</v>
      </c>
      <c r="Z9" s="13"/>
      <c r="AA9" s="13"/>
    </row>
    <row r="10" spans="1:27" s="4" customFormat="1" x14ac:dyDescent="0.2">
      <c r="A10" s="17">
        <f t="shared" si="0"/>
        <v>7</v>
      </c>
      <c r="B10" s="12"/>
      <c r="C10" s="12"/>
      <c r="D10" s="12"/>
      <c r="E10" s="11"/>
      <c r="F10" s="17">
        <f t="shared" si="1"/>
        <v>7</v>
      </c>
      <c r="G10" s="12"/>
      <c r="H10" s="12"/>
      <c r="I10" s="12"/>
      <c r="J10" s="11"/>
      <c r="K10" s="17">
        <f t="shared" si="2"/>
        <v>7</v>
      </c>
      <c r="L10" s="12"/>
      <c r="M10" s="12"/>
      <c r="N10" s="12"/>
      <c r="O10" s="35"/>
      <c r="Q10" s="10" t="s">
        <v>1</v>
      </c>
      <c r="R10" s="21">
        <f>MAX($D$4:$D$34)</f>
        <v>95</v>
      </c>
      <c r="S10" s="21">
        <f>MAX($I$4:$I$34)</f>
        <v>87</v>
      </c>
      <c r="T10" s="21">
        <f>MAX($N$4:$N$34)</f>
        <v>99</v>
      </c>
      <c r="Z10" s="13"/>
      <c r="AA10" s="13"/>
    </row>
    <row r="11" spans="1:27" s="4" customFormat="1" x14ac:dyDescent="0.2">
      <c r="A11" s="17">
        <f t="shared" si="0"/>
        <v>8</v>
      </c>
      <c r="B11" s="12"/>
      <c r="C11" s="12"/>
      <c r="D11" s="12"/>
      <c r="E11" s="11"/>
      <c r="F11" s="17">
        <f t="shared" si="1"/>
        <v>8</v>
      </c>
      <c r="G11" s="12"/>
      <c r="H11" s="12"/>
      <c r="I11" s="12"/>
      <c r="J11" s="11"/>
      <c r="K11" s="17">
        <f t="shared" si="2"/>
        <v>8</v>
      </c>
      <c r="L11" s="12"/>
      <c r="M11" s="12"/>
      <c r="N11" s="12"/>
      <c r="O11" s="35"/>
      <c r="Q11" s="10"/>
      <c r="R11" s="10"/>
      <c r="S11" s="10"/>
      <c r="T11" s="10"/>
      <c r="Z11" s="13"/>
      <c r="AA11" s="13"/>
    </row>
    <row r="12" spans="1:27" s="4" customFormat="1" x14ac:dyDescent="0.2">
      <c r="A12" s="17">
        <f t="shared" si="0"/>
        <v>9</v>
      </c>
      <c r="B12" s="12"/>
      <c r="C12" s="12"/>
      <c r="D12" s="12"/>
      <c r="E12" s="11"/>
      <c r="F12" s="17">
        <f t="shared" si="1"/>
        <v>9</v>
      </c>
      <c r="G12" s="12"/>
      <c r="H12" s="12"/>
      <c r="I12" s="12"/>
      <c r="J12" s="11"/>
      <c r="K12" s="17">
        <f t="shared" si="2"/>
        <v>9</v>
      </c>
      <c r="L12" s="12"/>
      <c r="M12" s="12"/>
      <c r="N12" s="12"/>
      <c r="O12" s="35"/>
      <c r="Q12" s="9" t="s">
        <v>15</v>
      </c>
      <c r="R12" s="19" t="s">
        <v>4</v>
      </c>
      <c r="S12" s="19" t="s">
        <v>5</v>
      </c>
      <c r="T12" s="19" t="s">
        <v>8</v>
      </c>
      <c r="Z12" s="13"/>
      <c r="AA12" s="13"/>
    </row>
    <row r="13" spans="1:27" s="4" customFormat="1" x14ac:dyDescent="0.2">
      <c r="A13" s="17">
        <f t="shared" si="0"/>
        <v>10</v>
      </c>
      <c r="B13" s="12"/>
      <c r="C13" s="12"/>
      <c r="D13" s="12"/>
      <c r="E13" s="11"/>
      <c r="F13" s="17">
        <f t="shared" si="1"/>
        <v>10</v>
      </c>
      <c r="G13" s="12"/>
      <c r="H13" s="12"/>
      <c r="I13" s="12"/>
      <c r="J13" s="11"/>
      <c r="K13" s="17">
        <f t="shared" si="2"/>
        <v>10</v>
      </c>
      <c r="L13" s="12"/>
      <c r="M13" s="12"/>
      <c r="N13" s="12"/>
      <c r="O13" s="35"/>
      <c r="Q13" s="10" t="s">
        <v>12</v>
      </c>
      <c r="R13" s="21">
        <f>MIN($B$4:$B$34)</f>
        <v>131</v>
      </c>
      <c r="S13" s="21">
        <f>MIN($G$4:$G$34)</f>
        <v>137</v>
      </c>
      <c r="T13" s="21">
        <f>MIN($L$4:$L$34)</f>
        <v>128</v>
      </c>
      <c r="Z13" s="13"/>
      <c r="AA13" s="13"/>
    </row>
    <row r="14" spans="1:27" s="4" customFormat="1" x14ac:dyDescent="0.2">
      <c r="A14" s="17">
        <f t="shared" si="0"/>
        <v>11</v>
      </c>
      <c r="B14" s="12"/>
      <c r="C14" s="12"/>
      <c r="D14" s="12"/>
      <c r="E14" s="11"/>
      <c r="F14" s="17">
        <f t="shared" si="1"/>
        <v>11</v>
      </c>
      <c r="G14" s="12"/>
      <c r="H14" s="12"/>
      <c r="I14" s="12"/>
      <c r="J14" s="11"/>
      <c r="K14" s="17">
        <f t="shared" si="2"/>
        <v>11</v>
      </c>
      <c r="L14" s="12"/>
      <c r="M14" s="12"/>
      <c r="N14" s="12"/>
      <c r="O14" s="35"/>
      <c r="Q14" s="10" t="s">
        <v>13</v>
      </c>
      <c r="R14" s="21">
        <f>MIN($C$4:$C$34)</f>
        <v>85</v>
      </c>
      <c r="S14" s="21">
        <f>MIN($H$4:$H$34)</f>
        <v>87</v>
      </c>
      <c r="T14" s="21">
        <f>MIN($M$4:$M$34)</f>
        <v>82</v>
      </c>
      <c r="Z14" s="13"/>
      <c r="AA14" s="13"/>
    </row>
    <row r="15" spans="1:27" s="4" customFormat="1" x14ac:dyDescent="0.2">
      <c r="A15" s="17">
        <f t="shared" si="0"/>
        <v>12</v>
      </c>
      <c r="B15" s="12"/>
      <c r="C15" s="12"/>
      <c r="D15" s="12"/>
      <c r="E15" s="11"/>
      <c r="F15" s="17">
        <f t="shared" si="1"/>
        <v>12</v>
      </c>
      <c r="G15" s="12"/>
      <c r="H15" s="12"/>
      <c r="I15" s="12"/>
      <c r="J15" s="11"/>
      <c r="K15" s="17">
        <f t="shared" si="2"/>
        <v>12</v>
      </c>
      <c r="L15" s="12"/>
      <c r="M15" s="12"/>
      <c r="N15" s="12"/>
      <c r="O15" s="35"/>
      <c r="Q15" s="10" t="s">
        <v>1</v>
      </c>
      <c r="R15" s="21">
        <f>MIN($D$4:$D$34)</f>
        <v>95</v>
      </c>
      <c r="S15" s="21">
        <f>MIN($I$4:$I$34)</f>
        <v>87</v>
      </c>
      <c r="T15" s="21">
        <f>MIN($N$4:$N$34)</f>
        <v>99</v>
      </c>
      <c r="Z15" s="13"/>
      <c r="AA15" s="13"/>
    </row>
    <row r="16" spans="1:27" s="4" customFormat="1" x14ac:dyDescent="0.2">
      <c r="A16" s="17">
        <f t="shared" si="0"/>
        <v>13</v>
      </c>
      <c r="B16" s="12"/>
      <c r="C16" s="12"/>
      <c r="D16" s="12"/>
      <c r="E16" s="11"/>
      <c r="F16" s="17">
        <f t="shared" si="1"/>
        <v>13</v>
      </c>
      <c r="G16" s="12"/>
      <c r="H16" s="12"/>
      <c r="I16" s="12"/>
      <c r="J16" s="11"/>
      <c r="K16" s="17">
        <f t="shared" si="2"/>
        <v>13</v>
      </c>
      <c r="L16" s="12"/>
      <c r="M16" s="12"/>
      <c r="N16" s="12"/>
      <c r="O16" s="35"/>
    </row>
    <row r="17" spans="1:15" s="4" customFormat="1" x14ac:dyDescent="0.2">
      <c r="A17" s="17">
        <f t="shared" si="0"/>
        <v>14</v>
      </c>
      <c r="B17" s="12"/>
      <c r="C17" s="12"/>
      <c r="D17" s="12"/>
      <c r="E17" s="11"/>
      <c r="F17" s="17">
        <f t="shared" si="1"/>
        <v>14</v>
      </c>
      <c r="G17" s="12"/>
      <c r="H17" s="12"/>
      <c r="I17" s="12"/>
      <c r="J17" s="11"/>
      <c r="K17" s="17">
        <f t="shared" si="2"/>
        <v>14</v>
      </c>
      <c r="L17" s="12"/>
      <c r="M17" s="12"/>
      <c r="N17" s="12"/>
      <c r="O17" s="35"/>
    </row>
    <row r="18" spans="1:15" s="4" customFormat="1" x14ac:dyDescent="0.2">
      <c r="A18" s="17">
        <f t="shared" si="0"/>
        <v>15</v>
      </c>
      <c r="B18" s="12"/>
      <c r="C18" s="12"/>
      <c r="D18" s="12"/>
      <c r="E18" s="11"/>
      <c r="F18" s="17">
        <f t="shared" si="1"/>
        <v>15</v>
      </c>
      <c r="G18" s="12"/>
      <c r="H18" s="12"/>
      <c r="I18" s="12"/>
      <c r="J18" s="11"/>
      <c r="K18" s="17">
        <f t="shared" si="2"/>
        <v>15</v>
      </c>
      <c r="L18" s="12"/>
      <c r="M18" s="12"/>
      <c r="N18" s="12"/>
      <c r="O18" s="35"/>
    </row>
    <row r="19" spans="1:15" s="4" customFormat="1" x14ac:dyDescent="0.2">
      <c r="A19" s="17">
        <f t="shared" si="0"/>
        <v>16</v>
      </c>
      <c r="B19" s="12"/>
      <c r="C19" s="12"/>
      <c r="D19" s="12"/>
      <c r="E19" s="11"/>
      <c r="F19" s="17">
        <f t="shared" si="1"/>
        <v>16</v>
      </c>
      <c r="G19" s="12"/>
      <c r="H19" s="12"/>
      <c r="I19" s="12"/>
      <c r="J19" s="11"/>
      <c r="K19" s="17">
        <f t="shared" si="2"/>
        <v>16</v>
      </c>
      <c r="L19" s="12"/>
      <c r="M19" s="12"/>
      <c r="N19" s="12"/>
      <c r="O19" s="35"/>
    </row>
    <row r="20" spans="1:15" s="4" customFormat="1" x14ac:dyDescent="0.2">
      <c r="A20" s="17">
        <f t="shared" si="0"/>
        <v>17</v>
      </c>
      <c r="B20" s="12"/>
      <c r="C20" s="12"/>
      <c r="D20" s="12"/>
      <c r="E20" s="11"/>
      <c r="F20" s="17">
        <f t="shared" si="1"/>
        <v>17</v>
      </c>
      <c r="G20" s="12"/>
      <c r="H20" s="12"/>
      <c r="I20" s="12"/>
      <c r="J20" s="11"/>
      <c r="K20" s="17">
        <f t="shared" si="2"/>
        <v>17</v>
      </c>
      <c r="L20" s="12"/>
      <c r="M20" s="12"/>
      <c r="N20" s="12"/>
      <c r="O20" s="35"/>
    </row>
    <row r="21" spans="1:15" s="4" customFormat="1" x14ac:dyDescent="0.2">
      <c r="A21" s="17">
        <f t="shared" si="0"/>
        <v>18</v>
      </c>
      <c r="B21" s="12"/>
      <c r="C21" s="12"/>
      <c r="D21" s="12"/>
      <c r="E21" s="11"/>
      <c r="F21" s="17">
        <f t="shared" si="1"/>
        <v>18</v>
      </c>
      <c r="G21" s="12"/>
      <c r="H21" s="12"/>
      <c r="I21" s="12"/>
      <c r="J21" s="11"/>
      <c r="K21" s="17">
        <f t="shared" si="2"/>
        <v>18</v>
      </c>
      <c r="L21" s="12"/>
      <c r="M21" s="12"/>
      <c r="N21" s="12"/>
      <c r="O21" s="35"/>
    </row>
    <row r="22" spans="1:15" s="4" customFormat="1" x14ac:dyDescent="0.2">
      <c r="A22" s="17">
        <f t="shared" si="0"/>
        <v>19</v>
      </c>
      <c r="B22" s="12"/>
      <c r="C22" s="12"/>
      <c r="D22" s="12"/>
      <c r="E22" s="11"/>
      <c r="F22" s="17">
        <f t="shared" si="1"/>
        <v>19</v>
      </c>
      <c r="G22" s="12"/>
      <c r="H22" s="12"/>
      <c r="I22" s="12"/>
      <c r="J22" s="11"/>
      <c r="K22" s="17">
        <f t="shared" si="2"/>
        <v>19</v>
      </c>
      <c r="L22" s="12"/>
      <c r="M22" s="12"/>
      <c r="N22" s="12"/>
      <c r="O22" s="35"/>
    </row>
    <row r="23" spans="1:15" s="4" customFormat="1" x14ac:dyDescent="0.2">
      <c r="A23" s="17">
        <f t="shared" si="0"/>
        <v>20</v>
      </c>
      <c r="B23" s="12"/>
      <c r="C23" s="12"/>
      <c r="D23" s="12"/>
      <c r="E23" s="11"/>
      <c r="F23" s="17">
        <f t="shared" si="1"/>
        <v>20</v>
      </c>
      <c r="G23" s="12"/>
      <c r="H23" s="12"/>
      <c r="I23" s="12"/>
      <c r="J23" s="11"/>
      <c r="K23" s="17">
        <f t="shared" si="2"/>
        <v>20</v>
      </c>
      <c r="L23" s="12"/>
      <c r="M23" s="12"/>
      <c r="N23" s="12"/>
      <c r="O23" s="35"/>
    </row>
    <row r="24" spans="1:15" s="4" customFormat="1" x14ac:dyDescent="0.2">
      <c r="A24" s="17">
        <f t="shared" si="0"/>
        <v>21</v>
      </c>
      <c r="B24" s="12"/>
      <c r="C24" s="12"/>
      <c r="D24" s="12"/>
      <c r="E24" s="11"/>
      <c r="F24" s="17">
        <f t="shared" si="1"/>
        <v>21</v>
      </c>
      <c r="G24" s="12"/>
      <c r="H24" s="12"/>
      <c r="I24" s="12"/>
      <c r="J24" s="11"/>
      <c r="K24" s="17">
        <f t="shared" si="2"/>
        <v>21</v>
      </c>
      <c r="L24" s="12"/>
      <c r="M24" s="12"/>
      <c r="N24" s="12"/>
      <c r="O24" s="35"/>
    </row>
    <row r="25" spans="1:15" s="4" customFormat="1" x14ac:dyDescent="0.2">
      <c r="A25" s="17">
        <f t="shared" si="0"/>
        <v>22</v>
      </c>
      <c r="B25" s="12"/>
      <c r="C25" s="12"/>
      <c r="D25" s="12"/>
      <c r="E25" s="11"/>
      <c r="F25" s="17">
        <f t="shared" si="1"/>
        <v>22</v>
      </c>
      <c r="G25" s="12"/>
      <c r="H25" s="12"/>
      <c r="I25" s="12"/>
      <c r="J25" s="11"/>
      <c r="K25" s="17">
        <f t="shared" si="2"/>
        <v>22</v>
      </c>
      <c r="L25" s="12"/>
      <c r="M25" s="12"/>
      <c r="N25" s="12"/>
      <c r="O25" s="35"/>
    </row>
    <row r="26" spans="1:15" s="4" customFormat="1" x14ac:dyDescent="0.2">
      <c r="A26" s="17">
        <f t="shared" si="0"/>
        <v>23</v>
      </c>
      <c r="B26" s="12"/>
      <c r="C26" s="12"/>
      <c r="D26" s="12"/>
      <c r="E26" s="11"/>
      <c r="F26" s="17">
        <f t="shared" si="1"/>
        <v>23</v>
      </c>
      <c r="G26" s="12"/>
      <c r="H26" s="12"/>
      <c r="I26" s="12"/>
      <c r="J26" s="11"/>
      <c r="K26" s="17">
        <f t="shared" si="2"/>
        <v>23</v>
      </c>
      <c r="L26" s="12"/>
      <c r="M26" s="12"/>
      <c r="N26" s="12"/>
      <c r="O26" s="35"/>
    </row>
    <row r="27" spans="1:15" s="4" customFormat="1" x14ac:dyDescent="0.2">
      <c r="A27" s="17">
        <f t="shared" si="0"/>
        <v>24</v>
      </c>
      <c r="B27" s="12"/>
      <c r="C27" s="12"/>
      <c r="D27" s="12"/>
      <c r="E27" s="11"/>
      <c r="F27" s="17">
        <f t="shared" si="1"/>
        <v>24</v>
      </c>
      <c r="G27" s="12"/>
      <c r="H27" s="12"/>
      <c r="I27" s="12"/>
      <c r="J27" s="11"/>
      <c r="K27" s="17">
        <f t="shared" si="2"/>
        <v>24</v>
      </c>
      <c r="L27" s="12"/>
      <c r="M27" s="12"/>
      <c r="N27" s="12"/>
      <c r="O27" s="35"/>
    </row>
    <row r="28" spans="1:15" s="4" customFormat="1" x14ac:dyDescent="0.2">
      <c r="A28" s="17">
        <f t="shared" si="0"/>
        <v>25</v>
      </c>
      <c r="B28" s="12"/>
      <c r="C28" s="12"/>
      <c r="D28" s="12"/>
      <c r="E28" s="11"/>
      <c r="F28" s="17">
        <f t="shared" si="1"/>
        <v>25</v>
      </c>
      <c r="G28" s="12"/>
      <c r="H28" s="12"/>
      <c r="I28" s="12"/>
      <c r="J28" s="11"/>
      <c r="K28" s="17">
        <f t="shared" si="2"/>
        <v>25</v>
      </c>
      <c r="L28" s="12"/>
      <c r="M28" s="12"/>
      <c r="N28" s="12"/>
      <c r="O28" s="35"/>
    </row>
    <row r="29" spans="1:15" s="4" customFormat="1" x14ac:dyDescent="0.2">
      <c r="A29" s="17">
        <f t="shared" si="0"/>
        <v>26</v>
      </c>
      <c r="B29" s="12"/>
      <c r="C29" s="12"/>
      <c r="D29" s="12"/>
      <c r="E29" s="11"/>
      <c r="F29" s="17">
        <f t="shared" si="1"/>
        <v>26</v>
      </c>
      <c r="G29" s="12"/>
      <c r="H29" s="12"/>
      <c r="I29" s="12"/>
      <c r="J29" s="11"/>
      <c r="K29" s="17">
        <f t="shared" si="2"/>
        <v>26</v>
      </c>
      <c r="L29" s="12"/>
      <c r="M29" s="12"/>
      <c r="N29" s="12"/>
      <c r="O29" s="35"/>
    </row>
    <row r="30" spans="1:15" s="4" customFormat="1" x14ac:dyDescent="0.2">
      <c r="A30" s="17">
        <f t="shared" si="0"/>
        <v>27</v>
      </c>
      <c r="B30" s="12"/>
      <c r="C30" s="12"/>
      <c r="D30" s="12"/>
      <c r="E30" s="11"/>
      <c r="F30" s="17">
        <f t="shared" si="1"/>
        <v>27</v>
      </c>
      <c r="G30" s="12"/>
      <c r="H30" s="12"/>
      <c r="I30" s="12"/>
      <c r="J30" s="11"/>
      <c r="K30" s="17">
        <f t="shared" si="2"/>
        <v>27</v>
      </c>
      <c r="L30" s="12"/>
      <c r="M30" s="12"/>
      <c r="N30" s="12"/>
      <c r="O30" s="35"/>
    </row>
    <row r="31" spans="1:15" s="4" customFormat="1" x14ac:dyDescent="0.2">
      <c r="A31" s="17">
        <f t="shared" si="0"/>
        <v>28</v>
      </c>
      <c r="B31" s="12"/>
      <c r="C31" s="12"/>
      <c r="D31" s="12"/>
      <c r="E31" s="11"/>
      <c r="F31" s="17">
        <f t="shared" si="1"/>
        <v>28</v>
      </c>
      <c r="G31" s="12"/>
      <c r="H31" s="12"/>
      <c r="I31" s="12"/>
      <c r="J31" s="11"/>
      <c r="K31" s="17">
        <f t="shared" si="2"/>
        <v>28</v>
      </c>
      <c r="L31" s="12"/>
      <c r="M31" s="12"/>
      <c r="N31" s="12"/>
      <c r="O31" s="35"/>
    </row>
    <row r="32" spans="1:15" s="4" customFormat="1" x14ac:dyDescent="0.2">
      <c r="A32" s="17">
        <f t="shared" si="0"/>
        <v>29</v>
      </c>
      <c r="B32" s="12"/>
      <c r="C32" s="12"/>
      <c r="D32" s="12"/>
      <c r="E32" s="11"/>
      <c r="F32" s="17">
        <f t="shared" si="1"/>
        <v>29</v>
      </c>
      <c r="G32" s="12"/>
      <c r="H32" s="12"/>
      <c r="I32" s="12"/>
      <c r="J32" s="11"/>
      <c r="K32" s="17">
        <f t="shared" si="2"/>
        <v>29</v>
      </c>
      <c r="L32" s="12"/>
      <c r="M32" s="12"/>
      <c r="N32" s="12"/>
      <c r="O32" s="35"/>
    </row>
    <row r="33" spans="1:15" s="4" customFormat="1" x14ac:dyDescent="0.2">
      <c r="A33" s="17">
        <f t="shared" si="0"/>
        <v>30</v>
      </c>
      <c r="B33" s="12"/>
      <c r="C33" s="12"/>
      <c r="D33" s="12"/>
      <c r="E33" s="11"/>
      <c r="F33" s="17">
        <f t="shared" si="1"/>
        <v>30</v>
      </c>
      <c r="G33" s="12"/>
      <c r="H33" s="12"/>
      <c r="I33" s="12"/>
      <c r="J33" s="11"/>
      <c r="K33" s="17">
        <f t="shared" si="2"/>
        <v>30</v>
      </c>
      <c r="L33" s="12"/>
      <c r="M33" s="12"/>
      <c r="N33" s="12"/>
      <c r="O33" s="35"/>
    </row>
    <row r="34" spans="1:15" s="4" customFormat="1" x14ac:dyDescent="0.2">
      <c r="A34" s="17">
        <f t="shared" si="0"/>
        <v>31</v>
      </c>
      <c r="B34" s="12"/>
      <c r="C34" s="12"/>
      <c r="D34" s="12"/>
      <c r="E34" s="11"/>
      <c r="F34" s="17">
        <f t="shared" si="1"/>
        <v>31</v>
      </c>
      <c r="G34" s="12"/>
      <c r="H34" s="12"/>
      <c r="I34" s="12"/>
      <c r="J34" s="11"/>
      <c r="K34" s="17">
        <f t="shared" si="2"/>
        <v>31</v>
      </c>
      <c r="L34" s="12"/>
      <c r="M34" s="12"/>
      <c r="N34" s="12"/>
      <c r="O34" s="35"/>
    </row>
    <row r="35" spans="1:15" s="4" customFormat="1" x14ac:dyDescent="0.2">
      <c r="A35" s="12"/>
      <c r="B35" s="12"/>
      <c r="C35" s="12"/>
      <c r="D35" s="12"/>
      <c r="E35" s="11"/>
      <c r="F35" s="12"/>
      <c r="G35" s="12"/>
      <c r="H35" s="12"/>
      <c r="I35" s="12"/>
      <c r="J35" s="11"/>
      <c r="K35" s="12"/>
      <c r="L35" s="12"/>
      <c r="M35" s="12"/>
      <c r="N35" s="12"/>
      <c r="O35" s="35"/>
    </row>
    <row r="37" spans="1:15" x14ac:dyDescent="0.2">
      <c r="A37" s="8"/>
      <c r="B37" s="15"/>
      <c r="C37" s="15"/>
      <c r="D37" s="15"/>
    </row>
    <row r="38" spans="1:15" x14ac:dyDescent="0.2">
      <c r="A38" s="4"/>
      <c r="B38" s="16"/>
      <c r="C38" s="16"/>
      <c r="D38" s="16"/>
    </row>
    <row r="39" spans="1:15" x14ac:dyDescent="0.2">
      <c r="A39" s="4"/>
      <c r="B39" s="16"/>
      <c r="C39" s="16"/>
      <c r="D39" s="16"/>
    </row>
    <row r="40" spans="1:15" x14ac:dyDescent="0.2">
      <c r="A40" s="4"/>
      <c r="B40" s="16"/>
      <c r="C40" s="16"/>
      <c r="D40" s="16"/>
    </row>
    <row r="41" spans="1:15" x14ac:dyDescent="0.2">
      <c r="A41" s="4"/>
      <c r="B41" s="4"/>
      <c r="C41" s="4"/>
      <c r="D41" s="4"/>
    </row>
    <row r="42" spans="1:15" x14ac:dyDescent="0.2">
      <c r="A42" s="8"/>
      <c r="B42" s="15"/>
      <c r="C42" s="15"/>
      <c r="D42" s="15"/>
    </row>
    <row r="43" spans="1:15" x14ac:dyDescent="0.2">
      <c r="A43" s="4"/>
      <c r="B43" s="16"/>
      <c r="C43" s="16"/>
      <c r="D43" s="16"/>
    </row>
    <row r="44" spans="1:15" x14ac:dyDescent="0.2">
      <c r="A44" s="4"/>
      <c r="B44" s="16"/>
      <c r="C44" s="16"/>
      <c r="D44" s="16"/>
    </row>
    <row r="45" spans="1:15" x14ac:dyDescent="0.2">
      <c r="A45" s="4"/>
      <c r="B45" s="16"/>
      <c r="C45" s="16"/>
      <c r="D45" s="16"/>
    </row>
    <row r="46" spans="1:15" x14ac:dyDescent="0.2">
      <c r="A46" s="4"/>
      <c r="B46" s="4"/>
      <c r="C46" s="4"/>
      <c r="D46" s="4"/>
    </row>
    <row r="47" spans="1:15" x14ac:dyDescent="0.2">
      <c r="A47" s="8"/>
      <c r="B47" s="15"/>
      <c r="C47" s="15"/>
      <c r="D47" s="15"/>
    </row>
    <row r="48" spans="1:15" x14ac:dyDescent="0.2">
      <c r="A48" s="4"/>
      <c r="B48" s="16"/>
      <c r="C48" s="16"/>
      <c r="D48" s="16"/>
    </row>
    <row r="49" spans="1:4" x14ac:dyDescent="0.2">
      <c r="A49" s="4"/>
      <c r="B49" s="16"/>
      <c r="C49" s="16"/>
      <c r="D49" s="16"/>
    </row>
    <row r="50" spans="1:4" x14ac:dyDescent="0.2">
      <c r="A50" s="4"/>
      <c r="B50" s="16"/>
      <c r="C50" s="16"/>
      <c r="D50" s="16"/>
    </row>
  </sheetData>
  <mergeCells count="3">
    <mergeCell ref="A2:D2"/>
    <mergeCell ref="F2:I2"/>
    <mergeCell ref="K2:N2"/>
  </mergeCells>
  <phoneticPr fontId="2" type="noConversion"/>
  <conditionalFormatting sqref="B4:B34 L4:L34 G4:G34">
    <cfRule type="cellIs" dxfId="8" priority="1" stopIfTrue="1" operator="greaterThan">
      <formula>140</formula>
    </cfRule>
    <cfRule type="cellIs" dxfId="7" priority="2" stopIfTrue="1" operator="between">
      <formula>90</formula>
      <formula>110</formula>
    </cfRule>
    <cfRule type="cellIs" dxfId="6" priority="3" stopIfTrue="1" operator="between">
      <formula>51</formula>
      <formula>90</formula>
    </cfRule>
  </conditionalFormatting>
  <conditionalFormatting sqref="M4:M34">
    <cfRule type="cellIs" dxfId="5" priority="4" stopIfTrue="1" operator="greaterThan">
      <formula>90</formula>
    </cfRule>
    <cfRule type="cellIs" dxfId="4" priority="5" stopIfTrue="1" operator="between">
      <formula>1</formula>
      <formula>52</formula>
    </cfRule>
    <cfRule type="cellIs" priority="6" stopIfTrue="1" operator="between">
      <formula>53</formula>
      <formula>89</formula>
    </cfRule>
  </conditionalFormatting>
  <conditionalFormatting sqref="D4:D34 I4:I34 N4:N34">
    <cfRule type="cellIs" dxfId="3" priority="7" stopIfTrue="1" operator="greaterThanOrEqual">
      <formula>110</formula>
    </cfRule>
    <cfRule type="cellIs" dxfId="2" priority="8" stopIfTrue="1" operator="between">
      <formula>40</formula>
      <formula>52</formula>
    </cfRule>
    <cfRule type="cellIs" priority="9" stopIfTrue="1" operator="between">
      <formula>0</formula>
      <formula>39</formula>
    </cfRule>
  </conditionalFormatting>
  <conditionalFormatting sqref="C4:C34 H4:H34">
    <cfRule type="cellIs" dxfId="1" priority="10" stopIfTrue="1" operator="greaterThan">
      <formula>90</formula>
    </cfRule>
    <cfRule type="cellIs" priority="11" stopIfTrue="1" operator="between">
      <formula>53</formula>
      <formula>89</formula>
    </cfRule>
    <cfRule type="cellIs" dxfId="0" priority="12" stopIfTrue="1" operator="between">
      <formula>1</formula>
      <formula>52</formula>
    </cfRule>
  </conditionalFormatting>
  <pageMargins left="0.39000000000000007" right="0.39000000000000007" top="0.64370370370370367" bottom="0.5998148148148148" header="0.4" footer="0.39000000000000007"/>
  <pageSetup paperSize="9" scale="81" fitToHeight="0" pageOrder="overThenDown" orientation="portrait" useFirstPageNumber="1" horizontalDpi="4294967294" verticalDpi="4294967294"/>
  <headerFooter>
    <oddHeader>&amp;C&amp;"Arial,Fett"&amp;12&amp;K000000Monat: &amp;A</oddHeader>
  </headerFooter>
  <drawing r:id="rId1"/>
  <extLst>
    <ext xmlns:mx="http://schemas.microsoft.com/office/mac/excel/2008/main" uri="{64002731-A6B0-56B0-2670-7721B7C09600}">
      <mx:PLV Mode="1" OnePage="0" WScale="10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showRuler="0" workbookViewId="0">
      <selection activeCell="A3" sqref="A3"/>
    </sheetView>
  </sheetViews>
  <sheetFormatPr baseColWidth="10" defaultRowHeight="13" x14ac:dyDescent="0.15"/>
  <cols>
    <col min="1" max="1" width="49.5" customWidth="1"/>
  </cols>
  <sheetData>
    <row r="1" spans="1:1" x14ac:dyDescent="0.15">
      <c r="A1" t="s">
        <v>18</v>
      </c>
    </row>
    <row r="2" spans="1:1" x14ac:dyDescent="0.15">
      <c r="A2" s="2" t="s">
        <v>19</v>
      </c>
    </row>
  </sheetData>
  <hyperlinks>
    <hyperlink ref="A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14</vt:i4>
      </vt:variant>
    </vt:vector>
  </HeadingPairs>
  <TitlesOfParts>
    <vt:vector size="14" baseType="lpstr">
      <vt:lpstr>Überblick</vt:lpstr>
      <vt:lpstr>Januar</vt:lpstr>
      <vt:lpstr>Februar</vt:lpstr>
      <vt:lpstr>März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Dezember</vt:lpstr>
      <vt:lpstr>Beschreibung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Blutdruck-Tabelle</dc:title>
  <dc:subject/>
  <dc:creator>Philipp Kuhlmann</dc:creator>
  <cp:keywords/>
  <dc:description/>
  <cp:lastModifiedBy>Microsoft Office-Anwender</cp:lastModifiedBy>
  <cp:lastPrinted>2014-05-03T11:54:45Z</cp:lastPrinted>
  <dcterms:created xsi:type="dcterms:W3CDTF">2010-08-04T06:06:48Z</dcterms:created>
  <dcterms:modified xsi:type="dcterms:W3CDTF">2017-03-15T13:55:49Z</dcterms:modified>
  <cp:category/>
</cp:coreProperties>
</file>