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vermögensaufstellung/"/>
    </mc:Choice>
  </mc:AlternateContent>
  <xr:revisionPtr revIDLastSave="0" documentId="13_ncr:1_{364A2EF5-7AFF-7742-8794-10A5EFFDCEDD}" xr6:coauthVersionLast="45" xr6:coauthVersionMax="45" xr10:uidLastSave="{00000000-0000-0000-0000-000000000000}"/>
  <bookViews>
    <workbookView xWindow="0" yWindow="460" windowWidth="37980" windowHeight="23540" xr2:uid="{EE351AC9-BB8A-AC46-895E-5427F7652542}"/>
  </bookViews>
  <sheets>
    <sheet name="Übersicht" sheetId="1" r:id="rId1"/>
    <sheet name="Konten" sheetId="2" r:id="rId2"/>
    <sheet name="Tresor" sheetId="3" r:id="rId3"/>
    <sheet name="Aktien &amp; Anleihen" sheetId="4" r:id="rId4"/>
    <sheet name="Gold &amp; Silber" sheetId="5" r:id="rId5"/>
    <sheet name="Immobilien" sheetId="6" r:id="rId6"/>
    <sheet name="Krypto" sheetId="7" r:id="rId7"/>
    <sheet name="Sonstiges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" i="6" l="1"/>
  <c r="B7" i="1" s="1"/>
  <c r="F3" i="8"/>
  <c r="D4" i="8"/>
  <c r="F4" i="8" s="1"/>
  <c r="D3" i="8"/>
  <c r="D19" i="7"/>
  <c r="F19" i="7" s="1"/>
  <c r="D20" i="7"/>
  <c r="F20" i="7"/>
  <c r="D27" i="7"/>
  <c r="F27" i="7" s="1"/>
  <c r="D26" i="7"/>
  <c r="F26" i="7" s="1"/>
  <c r="D25" i="7"/>
  <c r="F25" i="7" s="1"/>
  <c r="D24" i="7"/>
  <c r="F24" i="7" s="1"/>
  <c r="D23" i="7"/>
  <c r="F23" i="7" s="1"/>
  <c r="D22" i="7"/>
  <c r="F22" i="7" s="1"/>
  <c r="D21" i="7"/>
  <c r="F21" i="7" s="1"/>
  <c r="D12" i="7"/>
  <c r="F12" i="7" s="1"/>
  <c r="D11" i="7"/>
  <c r="F11" i="7" s="1"/>
  <c r="D10" i="7"/>
  <c r="F10" i="7" s="1"/>
  <c r="D9" i="7"/>
  <c r="F9" i="7" s="1"/>
  <c r="D8" i="7"/>
  <c r="F8" i="7" s="1"/>
  <c r="D7" i="7"/>
  <c r="F7" i="7" s="1"/>
  <c r="D6" i="7"/>
  <c r="F6" i="7" s="1"/>
  <c r="D5" i="7"/>
  <c r="F5" i="7" s="1"/>
  <c r="D4" i="7"/>
  <c r="F4" i="7" s="1"/>
  <c r="G3" i="6"/>
  <c r="C20" i="5"/>
  <c r="C21" i="5"/>
  <c r="C22" i="5"/>
  <c r="C23" i="5"/>
  <c r="C24" i="5"/>
  <c r="C25" i="5"/>
  <c r="C26" i="5"/>
  <c r="C27" i="5"/>
  <c r="C28" i="5"/>
  <c r="C19" i="5"/>
  <c r="C5" i="5"/>
  <c r="C6" i="5"/>
  <c r="C7" i="5"/>
  <c r="C8" i="5"/>
  <c r="C9" i="5"/>
  <c r="C10" i="5"/>
  <c r="C11" i="5"/>
  <c r="C12" i="5"/>
  <c r="C13" i="5"/>
  <c r="C4" i="5"/>
  <c r="D33" i="4"/>
  <c r="F33" i="4" s="1"/>
  <c r="D32" i="4"/>
  <c r="F32" i="4" s="1"/>
  <c r="D31" i="4"/>
  <c r="F31" i="4" s="1"/>
  <c r="D30" i="4"/>
  <c r="F30" i="4" s="1"/>
  <c r="D29" i="4"/>
  <c r="F29" i="4" s="1"/>
  <c r="D28" i="4"/>
  <c r="F28" i="4" s="1"/>
  <c r="D27" i="4"/>
  <c r="F27" i="4" s="1"/>
  <c r="D26" i="4"/>
  <c r="F26" i="4" s="1"/>
  <c r="D25" i="4"/>
  <c r="F25" i="4" s="1"/>
  <c r="D24" i="4"/>
  <c r="F6" i="4"/>
  <c r="F7" i="4"/>
  <c r="F4" i="4"/>
  <c r="D5" i="4"/>
  <c r="F5" i="4" s="1"/>
  <c r="D6" i="4"/>
  <c r="D7" i="4"/>
  <c r="D8" i="4"/>
  <c r="F8" i="4" s="1"/>
  <c r="D9" i="4"/>
  <c r="F9" i="4" s="1"/>
  <c r="D10" i="4"/>
  <c r="F10" i="4" s="1"/>
  <c r="D11" i="4"/>
  <c r="F11" i="4" s="1"/>
  <c r="D12" i="4"/>
  <c r="F12" i="4" s="1"/>
  <c r="D13" i="4"/>
  <c r="F13" i="4" s="1"/>
  <c r="D4" i="4"/>
  <c r="B11" i="2"/>
  <c r="B3" i="1" s="1"/>
  <c r="B13" i="3"/>
  <c r="B4" i="1" s="1"/>
  <c r="F12" i="8" l="1"/>
  <c r="F14" i="4"/>
  <c r="D12" i="8"/>
  <c r="B9" i="1" s="1"/>
  <c r="C14" i="5"/>
  <c r="D14" i="4"/>
  <c r="D34" i="4"/>
  <c r="D28" i="7"/>
  <c r="F31" i="7" s="1"/>
  <c r="B8" i="1" s="1"/>
  <c r="F28" i="7"/>
  <c r="F13" i="7"/>
  <c r="D13" i="7"/>
  <c r="C29" i="5"/>
  <c r="C31" i="5" s="1"/>
  <c r="B6" i="1" s="1"/>
  <c r="F24" i="4"/>
  <c r="F34" i="4" s="1"/>
  <c r="D37" i="4" l="1"/>
  <c r="B5" i="1" s="1"/>
  <c r="B10" i="1" s="1"/>
</calcChain>
</file>

<file path=xl/sharedStrings.xml><?xml version="1.0" encoding="utf-8"?>
<sst xmlns="http://schemas.openxmlformats.org/spreadsheetml/2006/main" count="124" uniqueCount="65">
  <si>
    <t>Vermögensaufstellung</t>
  </si>
  <si>
    <t>Haben / Soll</t>
  </si>
  <si>
    <t>Art</t>
  </si>
  <si>
    <t>Konten</t>
  </si>
  <si>
    <t>Tresor</t>
  </si>
  <si>
    <t>Gold &amp; Silber</t>
  </si>
  <si>
    <t>Aktien &amp; Anleihen</t>
  </si>
  <si>
    <t>Immobilien</t>
  </si>
  <si>
    <t>Krypto</t>
  </si>
  <si>
    <t>Sonstiges</t>
  </si>
  <si>
    <t>Giro-Konto 1</t>
  </si>
  <si>
    <t>Giro-Konto 2</t>
  </si>
  <si>
    <t>Giro-Konto 3</t>
  </si>
  <si>
    <t>Giro-Konto 4</t>
  </si>
  <si>
    <t>Festgeld-Konto 1</t>
  </si>
  <si>
    <t>Festgeld-Konto 2</t>
  </si>
  <si>
    <t>Festgeld-Konto 3</t>
  </si>
  <si>
    <t>Festgeld-Konto 4</t>
  </si>
  <si>
    <t>Summe</t>
  </si>
  <si>
    <t>Inhalt</t>
  </si>
  <si>
    <t>Wert</t>
  </si>
  <si>
    <t>Uhr 1</t>
  </si>
  <si>
    <t>Uhr 2</t>
  </si>
  <si>
    <t>Uhr 3</t>
  </si>
  <si>
    <t>Uhr 4</t>
  </si>
  <si>
    <t>Briefmarke x</t>
  </si>
  <si>
    <t>Diamant-Ring</t>
  </si>
  <si>
    <t>Betrag</t>
  </si>
  <si>
    <t>Depot 1 bei comdirect</t>
  </si>
  <si>
    <t>Stück</t>
  </si>
  <si>
    <t>Kurs</t>
  </si>
  <si>
    <t>Apple</t>
  </si>
  <si>
    <t>Amazon</t>
  </si>
  <si>
    <t>BASF</t>
  </si>
  <si>
    <t>Kaufkurs</t>
  </si>
  <si>
    <t>Gewinn/Verlust</t>
  </si>
  <si>
    <t>Depot 2 bei Consors</t>
  </si>
  <si>
    <t>Gold</t>
  </si>
  <si>
    <t>Verwahrungsort</t>
  </si>
  <si>
    <t>Unzen</t>
  </si>
  <si>
    <t>Schliessfach 1</t>
  </si>
  <si>
    <t>Schliessfach 2</t>
  </si>
  <si>
    <t>Tresor*</t>
  </si>
  <si>
    <t>* Bitte keine Mehrfachnennung / Arbeitsblatt "Tresor" beachten</t>
  </si>
  <si>
    <t>goldsilber.org**</t>
  </si>
  <si>
    <t>https://www.goldsilber.org/bonusprogramm.php</t>
  </si>
  <si>
    <t>** meine präferierte Verwahrungsform:</t>
  </si>
  <si>
    <t>Goldkurs:</t>
  </si>
  <si>
    <t>Silber</t>
  </si>
  <si>
    <t>Silberkurs:</t>
  </si>
  <si>
    <t>Gesamt</t>
  </si>
  <si>
    <t>Gesamtsumme</t>
  </si>
  <si>
    <t>Wohnung</t>
  </si>
  <si>
    <t>Adresse</t>
  </si>
  <si>
    <t>Kredit 1</t>
  </si>
  <si>
    <t>Kredit 2</t>
  </si>
  <si>
    <t>Hypothek</t>
  </si>
  <si>
    <t>Wert abzgl. Verbindlichkeiten</t>
  </si>
  <si>
    <t>xyz München</t>
  </si>
  <si>
    <t>Krypto-Währung</t>
  </si>
  <si>
    <t>Depot 1 bei bitcoin.de</t>
  </si>
  <si>
    <t>Bitcoin</t>
  </si>
  <si>
    <t>Ethereum</t>
  </si>
  <si>
    <t>Depot 2  bei…</t>
  </si>
  <si>
    <t>Whiskey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</si>
</sst>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#,##0.00_ ;\-#,##0.00\ "/>
  </numFmts>
  <fonts count="1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1" applyNumberFormat="1" applyFont="1"/>
    <xf numFmtId="0" fontId="2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1" applyNumberFormat="1" applyFont="1" applyBorder="1"/>
    <xf numFmtId="44" fontId="0" fillId="0" borderId="1" xfId="1" applyFont="1" applyBorder="1"/>
    <xf numFmtId="6" fontId="0" fillId="0" borderId="1" xfId="1" applyNumberFormat="1" applyFont="1" applyBorder="1"/>
    <xf numFmtId="0" fontId="2" fillId="0" borderId="1" xfId="0" applyFont="1" applyBorder="1"/>
    <xf numFmtId="0" fontId="6" fillId="0" borderId="0" xfId="2"/>
    <xf numFmtId="44" fontId="2" fillId="0" borderId="0" xfId="0" applyNumberFormat="1" applyFont="1"/>
    <xf numFmtId="0" fontId="5" fillId="0" borderId="0" xfId="0" applyFont="1"/>
    <xf numFmtId="44" fontId="5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4" fontId="0" fillId="0" borderId="1" xfId="0" applyNumberFormat="1" applyBorder="1"/>
    <xf numFmtId="44" fontId="2" fillId="0" borderId="1" xfId="1" applyFont="1" applyBorder="1"/>
    <xf numFmtId="0" fontId="2" fillId="0" borderId="1" xfId="0" applyFont="1" applyFill="1" applyBorder="1" applyAlignment="1">
      <alignment horizontal="center" wrapText="1"/>
    </xf>
    <xf numFmtId="0" fontId="2" fillId="0" borderId="3" xfId="0" applyFont="1" applyBorder="1"/>
    <xf numFmtId="44" fontId="0" fillId="0" borderId="3" xfId="1" applyFont="1" applyBorder="1"/>
    <xf numFmtId="44" fontId="0" fillId="0" borderId="2" xfId="1" applyFont="1" applyBorder="1"/>
    <xf numFmtId="6" fontId="2" fillId="0" borderId="1" xfId="1" applyNumberFormat="1" applyFont="1" applyBorder="1"/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9" fillId="0" borderId="8" xfId="0" applyFont="1" applyBorder="1"/>
    <xf numFmtId="164" fontId="9" fillId="0" borderId="9" xfId="0" applyNumberFormat="1" applyFont="1" applyBorder="1"/>
    <xf numFmtId="44" fontId="9" fillId="0" borderId="9" xfId="0" applyNumberFormat="1" applyFont="1" applyBorder="1"/>
    <xf numFmtId="6" fontId="9" fillId="0" borderId="9" xfId="0" applyNumberFormat="1" applyFont="1" applyBorder="1"/>
    <xf numFmtId="0" fontId="9" fillId="0" borderId="0" xfId="0" applyFont="1"/>
    <xf numFmtId="164" fontId="8" fillId="0" borderId="0" xfId="0" applyNumberFormat="1" applyFont="1"/>
    <xf numFmtId="0" fontId="8" fillId="0" borderId="8" xfId="0" applyFont="1" applyBorder="1"/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44" fontId="4" fillId="0" borderId="1" xfId="1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3">
    <cellStyle name="Link" xfId="2" builtinId="8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Vermögensverteilung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EA8-184C-987F-4FDD1BFA96F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EA8-184C-987F-4FDD1BFA96F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EA8-184C-987F-4FDD1BFA96F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EA8-184C-987F-4FDD1BFA96F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EA8-184C-987F-4FDD1BFA96F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EA8-184C-987F-4FDD1BFA96F1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EA8-184C-987F-4FDD1BFA96F1}"/>
              </c:ext>
            </c:extLst>
          </c:dPt>
          <c:cat>
            <c:strRef>
              <c:f>Übersicht!$A$3:$A$9</c:f>
              <c:strCache>
                <c:ptCount val="7"/>
                <c:pt idx="0">
                  <c:v>Konten</c:v>
                </c:pt>
                <c:pt idx="1">
                  <c:v>Tresor</c:v>
                </c:pt>
                <c:pt idx="2">
                  <c:v>Aktien &amp; Anleihen</c:v>
                </c:pt>
                <c:pt idx="3">
                  <c:v>Gold &amp; Silber</c:v>
                </c:pt>
                <c:pt idx="4">
                  <c:v>Immobilien</c:v>
                </c:pt>
                <c:pt idx="5">
                  <c:v>Krypto</c:v>
                </c:pt>
                <c:pt idx="6">
                  <c:v>Sonstiges</c:v>
                </c:pt>
              </c:strCache>
            </c:strRef>
          </c:cat>
          <c:val>
            <c:numRef>
              <c:f>Übersicht!$B$3:$B$9</c:f>
              <c:numCache>
                <c:formatCode>_("€"* #,##0.00_);_("€"* \(#,##0.00\);_("€"* "-"??_);_(@_)</c:formatCode>
                <c:ptCount val="7"/>
                <c:pt idx="0">
                  <c:v>16000</c:v>
                </c:pt>
                <c:pt idx="1">
                  <c:v>21900</c:v>
                </c:pt>
                <c:pt idx="2">
                  <c:v>18128</c:v>
                </c:pt>
                <c:pt idx="3">
                  <c:v>24947</c:v>
                </c:pt>
                <c:pt idx="4">
                  <c:v>200000</c:v>
                </c:pt>
                <c:pt idx="5">
                  <c:v>16856</c:v>
                </c:pt>
                <c:pt idx="6">
                  <c:v>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E-1E40-902B-45910C89D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177800</xdr:colOff>
      <xdr:row>14</xdr:row>
      <xdr:rowOff>0</xdr:rowOff>
    </xdr:from>
    <xdr:to>
      <xdr:col>8</xdr:col>
      <xdr:colOff>152400</xdr:colOff>
      <xdr:row>38</xdr:row>
      <xdr:rowOff>50800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D19F0E18-7DE6-4C4D-B14C-93EE4A9C09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ldsilber.org/bonusprogramm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640-44CD-FF45-81ED-54F6599AB3F8}">
  <dimension ref="A1:B10"/>
  <sheetViews>
    <sheetView showGridLines="0" tabSelected="1" workbookViewId="0">
      <selection activeCell="F44" sqref="F44"/>
    </sheetView>
  </sheetViews>
  <sheetFormatPr baseColWidth="10" defaultRowHeight="16"/>
  <cols>
    <col min="1" max="1" width="19.6640625" bestFit="1" customWidth="1"/>
    <col min="2" max="2" width="17.6640625" customWidth="1"/>
  </cols>
  <sheetData>
    <row r="1" spans="1:2" ht="65" customHeight="1">
      <c r="A1" s="32" t="s">
        <v>0</v>
      </c>
      <c r="B1" s="32"/>
    </row>
    <row r="2" spans="1:2">
      <c r="A2" s="4" t="s">
        <v>2</v>
      </c>
      <c r="B2" s="4" t="s">
        <v>1</v>
      </c>
    </row>
    <row r="3" spans="1:2">
      <c r="A3" s="5" t="s">
        <v>3</v>
      </c>
      <c r="B3" s="7">
        <f>Konten!B11</f>
        <v>16000</v>
      </c>
    </row>
    <row r="4" spans="1:2">
      <c r="A4" s="5" t="s">
        <v>4</v>
      </c>
      <c r="B4" s="7">
        <f>Tresor!B13</f>
        <v>21900</v>
      </c>
    </row>
    <row r="5" spans="1:2">
      <c r="A5" s="5" t="s">
        <v>6</v>
      </c>
      <c r="B5" s="7">
        <f>'Aktien &amp; Anleihen'!D37</f>
        <v>18128</v>
      </c>
    </row>
    <row r="6" spans="1:2">
      <c r="A6" s="5" t="s">
        <v>5</v>
      </c>
      <c r="B6" s="7">
        <f>'Gold &amp; Silber'!C31</f>
        <v>24947</v>
      </c>
    </row>
    <row r="7" spans="1:2">
      <c r="A7" s="5" t="s">
        <v>7</v>
      </c>
      <c r="B7" s="7">
        <f>Immobilien!G13</f>
        <v>200000</v>
      </c>
    </row>
    <row r="8" spans="1:2">
      <c r="A8" s="5" t="s">
        <v>8</v>
      </c>
      <c r="B8" s="7">
        <f>Krypto!F31</f>
        <v>16856</v>
      </c>
    </row>
    <row r="9" spans="1:2">
      <c r="A9" s="5" t="s">
        <v>9</v>
      </c>
      <c r="B9" s="7">
        <f>Sonstiges!D12</f>
        <v>430</v>
      </c>
    </row>
    <row r="10" spans="1:2">
      <c r="A10" s="9" t="s">
        <v>18</v>
      </c>
      <c r="B10" s="17">
        <f>SUM(B3:B9)</f>
        <v>298261</v>
      </c>
    </row>
  </sheetData>
  <mergeCells count="1">
    <mergeCell ref="A1:B1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FDCDB-DB81-FB49-BB47-EEA5B4FE39AC}">
  <dimension ref="A1:B11"/>
  <sheetViews>
    <sheetView showGridLines="0" workbookViewId="0">
      <selection activeCell="C24" sqref="C24"/>
    </sheetView>
  </sheetViews>
  <sheetFormatPr baseColWidth="10" defaultRowHeight="16"/>
  <cols>
    <col min="1" max="1" width="20" customWidth="1"/>
    <col min="2" max="2" width="16.33203125" customWidth="1"/>
  </cols>
  <sheetData>
    <row r="1" spans="1:2" ht="33" customHeight="1">
      <c r="A1" s="33" t="s">
        <v>3</v>
      </c>
      <c r="B1" s="33"/>
    </row>
    <row r="2" spans="1:2" s="1" customFormat="1">
      <c r="A2" s="4" t="s">
        <v>2</v>
      </c>
      <c r="B2" s="4" t="s">
        <v>27</v>
      </c>
    </row>
    <row r="3" spans="1:2">
      <c r="A3" s="5" t="s">
        <v>10</v>
      </c>
      <c r="B3" s="7">
        <v>1000</v>
      </c>
    </row>
    <row r="4" spans="1:2">
      <c r="A4" s="5" t="s">
        <v>11</v>
      </c>
      <c r="B4" s="7">
        <v>5000</v>
      </c>
    </row>
    <row r="5" spans="1:2">
      <c r="A5" s="5" t="s">
        <v>12</v>
      </c>
      <c r="B5" s="7"/>
    </row>
    <row r="6" spans="1:2">
      <c r="A6" s="5" t="s">
        <v>13</v>
      </c>
      <c r="B6" s="7"/>
    </row>
    <row r="7" spans="1:2">
      <c r="A7" s="5" t="s">
        <v>14</v>
      </c>
      <c r="B7" s="7">
        <v>10000</v>
      </c>
    </row>
    <row r="8" spans="1:2">
      <c r="A8" s="5" t="s">
        <v>15</v>
      </c>
      <c r="B8" s="7"/>
    </row>
    <row r="9" spans="1:2">
      <c r="A9" s="5" t="s">
        <v>16</v>
      </c>
      <c r="B9" s="7"/>
    </row>
    <row r="10" spans="1:2">
      <c r="A10" s="5" t="s">
        <v>17</v>
      </c>
      <c r="B10" s="7"/>
    </row>
    <row r="11" spans="1:2" s="2" customFormat="1">
      <c r="A11" s="9" t="s">
        <v>18</v>
      </c>
      <c r="B11" s="17">
        <f>SUM(B3:B10)</f>
        <v>16000</v>
      </c>
    </row>
  </sheetData>
  <mergeCells count="1">
    <mergeCell ref="A1:B1"/>
  </mergeCells>
  <phoneticPr fontId="3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7CC8C-EF3C-8C4A-AA97-D4C093BF9D9C}">
  <dimension ref="A1:B13"/>
  <sheetViews>
    <sheetView showGridLines="0" workbookViewId="0">
      <selection activeCell="B25" sqref="B25"/>
    </sheetView>
  </sheetViews>
  <sheetFormatPr baseColWidth="10" defaultRowHeight="16"/>
  <cols>
    <col min="1" max="1" width="19.5" customWidth="1"/>
    <col min="2" max="2" width="17.33203125" customWidth="1"/>
  </cols>
  <sheetData>
    <row r="1" spans="1:2" ht="36" customHeight="1">
      <c r="A1" s="33" t="s">
        <v>4</v>
      </c>
      <c r="B1" s="33"/>
    </row>
    <row r="2" spans="1:2" s="1" customFormat="1">
      <c r="A2" s="4" t="s">
        <v>19</v>
      </c>
      <c r="B2" s="4" t="s">
        <v>20</v>
      </c>
    </row>
    <row r="3" spans="1:2">
      <c r="A3" s="5" t="s">
        <v>21</v>
      </c>
      <c r="B3" s="7">
        <v>2500</v>
      </c>
    </row>
    <row r="4" spans="1:2">
      <c r="A4" s="5" t="s">
        <v>22</v>
      </c>
      <c r="B4" s="7">
        <v>8000</v>
      </c>
    </row>
    <row r="5" spans="1:2">
      <c r="A5" s="5" t="s">
        <v>23</v>
      </c>
      <c r="B5" s="7">
        <v>9000</v>
      </c>
    </row>
    <row r="6" spans="1:2">
      <c r="A6" s="5" t="s">
        <v>24</v>
      </c>
      <c r="B6" s="7">
        <v>800</v>
      </c>
    </row>
    <row r="7" spans="1:2">
      <c r="A7" s="5" t="s">
        <v>25</v>
      </c>
      <c r="B7" s="7">
        <v>100</v>
      </c>
    </row>
    <row r="8" spans="1:2">
      <c r="A8" s="5" t="s">
        <v>26</v>
      </c>
      <c r="B8" s="7">
        <v>1500</v>
      </c>
    </row>
    <row r="9" spans="1:2">
      <c r="A9" s="5"/>
      <c r="B9" s="7"/>
    </row>
    <row r="10" spans="1:2">
      <c r="A10" s="5"/>
      <c r="B10" s="7"/>
    </row>
    <row r="11" spans="1:2">
      <c r="A11" s="5"/>
      <c r="B11" s="7"/>
    </row>
    <row r="12" spans="1:2">
      <c r="A12" s="5"/>
      <c r="B12" s="7"/>
    </row>
    <row r="13" spans="1:2" s="2" customFormat="1">
      <c r="A13" s="9" t="s">
        <v>18</v>
      </c>
      <c r="B13" s="17">
        <f>SUM(B3:B12)</f>
        <v>21900</v>
      </c>
    </row>
  </sheetData>
  <mergeCells count="1">
    <mergeCell ref="A1:B1"/>
  </mergeCells>
  <phoneticPr fontId="3" type="noConversion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BB591-2EB3-6B4D-8223-81A525470023}">
  <dimension ref="A1:F37"/>
  <sheetViews>
    <sheetView showGridLines="0" workbookViewId="0">
      <selection activeCell="D45" sqref="D45"/>
    </sheetView>
  </sheetViews>
  <sheetFormatPr baseColWidth="10" defaultRowHeight="16"/>
  <cols>
    <col min="1" max="1" width="20.6640625" customWidth="1"/>
    <col min="2" max="2" width="23.5" customWidth="1"/>
    <col min="4" max="4" width="12" bestFit="1" customWidth="1"/>
    <col min="5" max="5" width="13.6640625" customWidth="1"/>
    <col min="6" max="6" width="17.33203125" customWidth="1"/>
  </cols>
  <sheetData>
    <row r="1" spans="1:6" ht="46" customHeight="1">
      <c r="A1" s="35" t="s">
        <v>6</v>
      </c>
      <c r="B1" s="35"/>
      <c r="C1" s="35"/>
      <c r="D1" s="35"/>
      <c r="E1" s="35"/>
      <c r="F1" s="35"/>
    </row>
    <row r="2" spans="1:6" ht="19">
      <c r="A2" s="34" t="s">
        <v>28</v>
      </c>
      <c r="B2" s="34"/>
      <c r="C2" s="34"/>
      <c r="D2" s="34"/>
      <c r="E2" s="34"/>
      <c r="F2" s="34"/>
    </row>
    <row r="3" spans="1:6" s="1" customFormat="1">
      <c r="A3" s="4" t="s">
        <v>19</v>
      </c>
      <c r="B3" s="4" t="s">
        <v>29</v>
      </c>
      <c r="C3" s="4" t="s">
        <v>30</v>
      </c>
      <c r="D3" s="4" t="s">
        <v>20</v>
      </c>
      <c r="E3" s="4" t="s">
        <v>34</v>
      </c>
      <c r="F3" s="4" t="s">
        <v>35</v>
      </c>
    </row>
    <row r="4" spans="1:6">
      <c r="A4" s="5" t="s">
        <v>31</v>
      </c>
      <c r="B4" s="6">
        <v>10</v>
      </c>
      <c r="C4" s="7">
        <v>335</v>
      </c>
      <c r="D4" s="7">
        <f>B4*C4</f>
        <v>3350</v>
      </c>
      <c r="E4" s="7">
        <v>210</v>
      </c>
      <c r="F4" s="8">
        <f>D4-(E4*B4)</f>
        <v>1250</v>
      </c>
    </row>
    <row r="5" spans="1:6">
      <c r="A5" s="5" t="s">
        <v>32</v>
      </c>
      <c r="B5" s="6">
        <v>2</v>
      </c>
      <c r="C5" s="7">
        <v>2597</v>
      </c>
      <c r="D5" s="7">
        <f t="shared" ref="D5:D13" si="0">B5*C5</f>
        <v>5194</v>
      </c>
      <c r="E5" s="7">
        <v>1867</v>
      </c>
      <c r="F5" s="8">
        <f t="shared" ref="F5:F13" si="1">D5-(E5*B5)</f>
        <v>1460</v>
      </c>
    </row>
    <row r="6" spans="1:6">
      <c r="A6" s="5" t="s">
        <v>33</v>
      </c>
      <c r="B6" s="6">
        <v>10</v>
      </c>
      <c r="C6" s="7">
        <v>52</v>
      </c>
      <c r="D6" s="7">
        <f t="shared" si="0"/>
        <v>520</v>
      </c>
      <c r="E6" s="7">
        <v>64</v>
      </c>
      <c r="F6" s="8">
        <f t="shared" si="1"/>
        <v>-120</v>
      </c>
    </row>
    <row r="7" spans="1:6">
      <c r="A7" s="5"/>
      <c r="B7" s="6"/>
      <c r="C7" s="7"/>
      <c r="D7" s="7">
        <f t="shared" si="0"/>
        <v>0</v>
      </c>
      <c r="E7" s="7"/>
      <c r="F7" s="8">
        <f t="shared" si="1"/>
        <v>0</v>
      </c>
    </row>
    <row r="8" spans="1:6">
      <c r="A8" s="5"/>
      <c r="B8" s="6"/>
      <c r="C8" s="7"/>
      <c r="D8" s="7">
        <f t="shared" si="0"/>
        <v>0</v>
      </c>
      <c r="E8" s="7"/>
      <c r="F8" s="8">
        <f t="shared" si="1"/>
        <v>0</v>
      </c>
    </row>
    <row r="9" spans="1:6">
      <c r="A9" s="5"/>
      <c r="B9" s="6"/>
      <c r="C9" s="7"/>
      <c r="D9" s="7">
        <f t="shared" si="0"/>
        <v>0</v>
      </c>
      <c r="E9" s="7"/>
      <c r="F9" s="8">
        <f t="shared" si="1"/>
        <v>0</v>
      </c>
    </row>
    <row r="10" spans="1:6">
      <c r="A10" s="5"/>
      <c r="B10" s="6"/>
      <c r="C10" s="7"/>
      <c r="D10" s="7">
        <f t="shared" si="0"/>
        <v>0</v>
      </c>
      <c r="E10" s="7"/>
      <c r="F10" s="8">
        <f t="shared" si="1"/>
        <v>0</v>
      </c>
    </row>
    <row r="11" spans="1:6">
      <c r="A11" s="5"/>
      <c r="B11" s="6"/>
      <c r="C11" s="7"/>
      <c r="D11" s="7">
        <f t="shared" si="0"/>
        <v>0</v>
      </c>
      <c r="E11" s="7"/>
      <c r="F11" s="8">
        <f t="shared" si="1"/>
        <v>0</v>
      </c>
    </row>
    <row r="12" spans="1:6">
      <c r="A12" s="5"/>
      <c r="B12" s="6"/>
      <c r="C12" s="7"/>
      <c r="D12" s="7">
        <f t="shared" si="0"/>
        <v>0</v>
      </c>
      <c r="E12" s="7"/>
      <c r="F12" s="8">
        <f t="shared" si="1"/>
        <v>0</v>
      </c>
    </row>
    <row r="13" spans="1:6">
      <c r="A13" s="5"/>
      <c r="B13" s="6"/>
      <c r="C13" s="7"/>
      <c r="D13" s="7">
        <f t="shared" si="0"/>
        <v>0</v>
      </c>
      <c r="E13" s="7"/>
      <c r="F13" s="8">
        <f t="shared" si="1"/>
        <v>0</v>
      </c>
    </row>
    <row r="14" spans="1:6">
      <c r="B14" s="3"/>
      <c r="C14" s="9" t="s">
        <v>18</v>
      </c>
      <c r="D14" s="7">
        <f>SUM(D4:D13)</f>
        <v>9064</v>
      </c>
      <c r="E14" s="7"/>
      <c r="F14" s="8">
        <f>SUM(F4:F13)</f>
        <v>2590</v>
      </c>
    </row>
    <row r="22" spans="1:6" ht="19">
      <c r="A22" s="34" t="s">
        <v>36</v>
      </c>
      <c r="B22" s="34"/>
      <c r="C22" s="34"/>
      <c r="D22" s="34"/>
      <c r="E22" s="34"/>
      <c r="F22" s="34"/>
    </row>
    <row r="23" spans="1:6">
      <c r="A23" s="4" t="s">
        <v>19</v>
      </c>
      <c r="B23" s="4" t="s">
        <v>29</v>
      </c>
      <c r="C23" s="4" t="s">
        <v>30</v>
      </c>
      <c r="D23" s="4" t="s">
        <v>20</v>
      </c>
      <c r="E23" s="4" t="s">
        <v>34</v>
      </c>
      <c r="F23" s="4" t="s">
        <v>35</v>
      </c>
    </row>
    <row r="24" spans="1:6">
      <c r="A24" s="5" t="s">
        <v>31</v>
      </c>
      <c r="B24" s="6">
        <v>10</v>
      </c>
      <c r="C24" s="7">
        <v>335</v>
      </c>
      <c r="D24" s="7">
        <f>B24*C24</f>
        <v>3350</v>
      </c>
      <c r="E24" s="7">
        <v>210</v>
      </c>
      <c r="F24" s="8">
        <f>D24-(E24*B24)</f>
        <v>1250</v>
      </c>
    </row>
    <row r="25" spans="1:6">
      <c r="A25" s="5" t="s">
        <v>32</v>
      </c>
      <c r="B25" s="6">
        <v>2</v>
      </c>
      <c r="C25" s="7">
        <v>2597</v>
      </c>
      <c r="D25" s="7">
        <f t="shared" ref="D25:D33" si="2">B25*C25</f>
        <v>5194</v>
      </c>
      <c r="E25" s="7">
        <v>1867</v>
      </c>
      <c r="F25" s="8">
        <f t="shared" ref="F25:F33" si="3">D25-(E25*B25)</f>
        <v>1460</v>
      </c>
    </row>
    <row r="26" spans="1:6">
      <c r="A26" s="5" t="s">
        <v>33</v>
      </c>
      <c r="B26" s="6">
        <v>10</v>
      </c>
      <c r="C26" s="7">
        <v>52</v>
      </c>
      <c r="D26" s="7">
        <f t="shared" si="2"/>
        <v>520</v>
      </c>
      <c r="E26" s="7">
        <v>64</v>
      </c>
      <c r="F26" s="8">
        <f t="shared" si="3"/>
        <v>-120</v>
      </c>
    </row>
    <row r="27" spans="1:6">
      <c r="A27" s="5"/>
      <c r="B27" s="6"/>
      <c r="C27" s="7"/>
      <c r="D27" s="7">
        <f t="shared" si="2"/>
        <v>0</v>
      </c>
      <c r="E27" s="7"/>
      <c r="F27" s="8">
        <f t="shared" si="3"/>
        <v>0</v>
      </c>
    </row>
    <row r="28" spans="1:6">
      <c r="A28" s="5"/>
      <c r="B28" s="6"/>
      <c r="C28" s="7"/>
      <c r="D28" s="7">
        <f t="shared" si="2"/>
        <v>0</v>
      </c>
      <c r="E28" s="7"/>
      <c r="F28" s="8">
        <f t="shared" si="3"/>
        <v>0</v>
      </c>
    </row>
    <row r="29" spans="1:6">
      <c r="A29" s="5"/>
      <c r="B29" s="6"/>
      <c r="C29" s="7"/>
      <c r="D29" s="7">
        <f t="shared" si="2"/>
        <v>0</v>
      </c>
      <c r="E29" s="7"/>
      <c r="F29" s="8">
        <f t="shared" si="3"/>
        <v>0</v>
      </c>
    </row>
    <row r="30" spans="1:6">
      <c r="A30" s="5"/>
      <c r="B30" s="6"/>
      <c r="C30" s="7"/>
      <c r="D30" s="7">
        <f t="shared" si="2"/>
        <v>0</v>
      </c>
      <c r="E30" s="7"/>
      <c r="F30" s="8">
        <f t="shared" si="3"/>
        <v>0</v>
      </c>
    </row>
    <row r="31" spans="1:6">
      <c r="A31" s="5"/>
      <c r="B31" s="6"/>
      <c r="C31" s="7"/>
      <c r="D31" s="7">
        <f t="shared" si="2"/>
        <v>0</v>
      </c>
      <c r="E31" s="7"/>
      <c r="F31" s="8">
        <f t="shared" si="3"/>
        <v>0</v>
      </c>
    </row>
    <row r="32" spans="1:6">
      <c r="A32" s="5"/>
      <c r="B32" s="6"/>
      <c r="C32" s="7"/>
      <c r="D32" s="7">
        <f t="shared" si="2"/>
        <v>0</v>
      </c>
      <c r="E32" s="7"/>
      <c r="F32" s="8">
        <f t="shared" si="3"/>
        <v>0</v>
      </c>
    </row>
    <row r="33" spans="1:6">
      <c r="A33" s="5"/>
      <c r="B33" s="6"/>
      <c r="C33" s="7"/>
      <c r="D33" s="7">
        <f t="shared" si="2"/>
        <v>0</v>
      </c>
      <c r="E33" s="7"/>
      <c r="F33" s="8">
        <f t="shared" si="3"/>
        <v>0</v>
      </c>
    </row>
    <row r="34" spans="1:6">
      <c r="B34" s="3"/>
      <c r="C34" s="9" t="s">
        <v>18</v>
      </c>
      <c r="D34" s="7">
        <f>SUM(D24:D33)</f>
        <v>9064</v>
      </c>
      <c r="E34" s="7"/>
      <c r="F34" s="8">
        <f>SUM(F24:F33)</f>
        <v>2590</v>
      </c>
    </row>
    <row r="37" spans="1:6">
      <c r="C37" s="2" t="s">
        <v>51</v>
      </c>
      <c r="D37" s="11">
        <f>D14+D34</f>
        <v>18128</v>
      </c>
    </row>
  </sheetData>
  <mergeCells count="3">
    <mergeCell ref="A2:F2"/>
    <mergeCell ref="A1:F1"/>
    <mergeCell ref="A22:F2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BB37-FA67-3649-9154-B4D5DAA03AEF}">
  <dimension ref="A1:C36"/>
  <sheetViews>
    <sheetView showGridLines="0" workbookViewId="0">
      <selection activeCell="I41" sqref="I41"/>
    </sheetView>
  </sheetViews>
  <sheetFormatPr baseColWidth="10" defaultRowHeight="16"/>
  <cols>
    <col min="1" max="1" width="18.33203125" customWidth="1"/>
    <col min="2" max="2" width="15" customWidth="1"/>
    <col min="3" max="3" width="14.6640625" customWidth="1"/>
  </cols>
  <sheetData>
    <row r="1" spans="1:3" ht="37" customHeight="1">
      <c r="A1" s="33" t="s">
        <v>37</v>
      </c>
      <c r="B1" s="33"/>
      <c r="C1" s="33"/>
    </row>
    <row r="2" spans="1:3" ht="37" customHeight="1">
      <c r="A2" s="14" t="s">
        <v>47</v>
      </c>
      <c r="B2" s="36">
        <v>1581</v>
      </c>
      <c r="C2" s="36"/>
    </row>
    <row r="3" spans="1:3" s="1" customFormat="1">
      <c r="A3" s="4" t="s">
        <v>38</v>
      </c>
      <c r="B3" s="4" t="s">
        <v>39</v>
      </c>
      <c r="C3" s="15" t="s">
        <v>20</v>
      </c>
    </row>
    <row r="4" spans="1:3">
      <c r="A4" s="5" t="s">
        <v>40</v>
      </c>
      <c r="B4" s="6">
        <v>5</v>
      </c>
      <c r="C4" s="16">
        <f>$B$2*B4</f>
        <v>7905</v>
      </c>
    </row>
    <row r="5" spans="1:3">
      <c r="A5" s="5" t="s">
        <v>41</v>
      </c>
      <c r="B5" s="6"/>
      <c r="C5" s="16">
        <f t="shared" ref="C5:C13" si="0">$B$2*B5</f>
        <v>0</v>
      </c>
    </row>
    <row r="6" spans="1:3">
      <c r="A6" s="5" t="s">
        <v>42</v>
      </c>
      <c r="B6" s="6"/>
      <c r="C6" s="16">
        <f t="shared" si="0"/>
        <v>0</v>
      </c>
    </row>
    <row r="7" spans="1:3">
      <c r="A7" s="5" t="s">
        <v>44</v>
      </c>
      <c r="B7" s="6">
        <v>10</v>
      </c>
      <c r="C7" s="16">
        <f t="shared" si="0"/>
        <v>15810</v>
      </c>
    </row>
    <row r="8" spans="1:3">
      <c r="A8" s="5"/>
      <c r="B8" s="6"/>
      <c r="C8" s="16">
        <f t="shared" si="0"/>
        <v>0</v>
      </c>
    </row>
    <row r="9" spans="1:3">
      <c r="A9" s="5"/>
      <c r="B9" s="6"/>
      <c r="C9" s="16">
        <f t="shared" si="0"/>
        <v>0</v>
      </c>
    </row>
    <row r="10" spans="1:3">
      <c r="A10" s="5"/>
      <c r="B10" s="6"/>
      <c r="C10" s="16">
        <f t="shared" si="0"/>
        <v>0</v>
      </c>
    </row>
    <row r="11" spans="1:3">
      <c r="A11" s="5"/>
      <c r="B11" s="6"/>
      <c r="C11" s="16">
        <f t="shared" si="0"/>
        <v>0</v>
      </c>
    </row>
    <row r="12" spans="1:3">
      <c r="A12" s="5"/>
      <c r="B12" s="6"/>
      <c r="C12" s="16">
        <f t="shared" si="0"/>
        <v>0</v>
      </c>
    </row>
    <row r="13" spans="1:3">
      <c r="A13" s="5"/>
      <c r="B13" s="6"/>
      <c r="C13" s="16">
        <f t="shared" si="0"/>
        <v>0</v>
      </c>
    </row>
    <row r="14" spans="1:3">
      <c r="B14" s="9" t="s">
        <v>18</v>
      </c>
      <c r="C14" s="17">
        <f>SUM(C4:C13)</f>
        <v>23715</v>
      </c>
    </row>
    <row r="16" spans="1:3" ht="46" customHeight="1">
      <c r="A16" s="33" t="s">
        <v>48</v>
      </c>
      <c r="B16" s="33"/>
      <c r="C16" s="33"/>
    </row>
    <row r="17" spans="1:3" ht="21">
      <c r="A17" s="14" t="s">
        <v>49</v>
      </c>
      <c r="B17" s="36">
        <v>17.600000000000001</v>
      </c>
      <c r="C17" s="36"/>
    </row>
    <row r="18" spans="1:3">
      <c r="A18" s="4" t="s">
        <v>38</v>
      </c>
      <c r="B18" s="4" t="s">
        <v>39</v>
      </c>
      <c r="C18" s="15" t="s">
        <v>20</v>
      </c>
    </row>
    <row r="19" spans="1:3">
      <c r="A19" s="5" t="s">
        <v>40</v>
      </c>
      <c r="B19" s="6">
        <v>20</v>
      </c>
      <c r="C19" s="16">
        <f>$B$17*B19</f>
        <v>352</v>
      </c>
    </row>
    <row r="20" spans="1:3">
      <c r="A20" s="5" t="s">
        <v>41</v>
      </c>
      <c r="B20" s="6"/>
      <c r="C20" s="16">
        <f t="shared" ref="C20:C28" si="1">$B$17*B20</f>
        <v>0</v>
      </c>
    </row>
    <row r="21" spans="1:3">
      <c r="A21" s="5" t="s">
        <v>42</v>
      </c>
      <c r="B21" s="6"/>
      <c r="C21" s="16">
        <f t="shared" si="1"/>
        <v>0</v>
      </c>
    </row>
    <row r="22" spans="1:3">
      <c r="A22" s="5" t="s">
        <v>44</v>
      </c>
      <c r="B22" s="6">
        <v>50</v>
      </c>
      <c r="C22" s="16">
        <f t="shared" si="1"/>
        <v>880.00000000000011</v>
      </c>
    </row>
    <row r="23" spans="1:3">
      <c r="A23" s="5"/>
      <c r="B23" s="6"/>
      <c r="C23" s="16">
        <f t="shared" si="1"/>
        <v>0</v>
      </c>
    </row>
    <row r="24" spans="1:3">
      <c r="A24" s="5"/>
      <c r="B24" s="6"/>
      <c r="C24" s="16">
        <f t="shared" si="1"/>
        <v>0</v>
      </c>
    </row>
    <row r="25" spans="1:3">
      <c r="A25" s="5"/>
      <c r="B25" s="6"/>
      <c r="C25" s="16">
        <f t="shared" si="1"/>
        <v>0</v>
      </c>
    </row>
    <row r="26" spans="1:3">
      <c r="A26" s="5"/>
      <c r="B26" s="6"/>
      <c r="C26" s="16">
        <f t="shared" si="1"/>
        <v>0</v>
      </c>
    </row>
    <row r="27" spans="1:3">
      <c r="A27" s="5"/>
      <c r="B27" s="6"/>
      <c r="C27" s="16">
        <f t="shared" si="1"/>
        <v>0</v>
      </c>
    </row>
    <row r="28" spans="1:3">
      <c r="A28" s="5"/>
      <c r="B28" s="6"/>
      <c r="C28" s="16">
        <f t="shared" si="1"/>
        <v>0</v>
      </c>
    </row>
    <row r="29" spans="1:3">
      <c r="B29" s="9" t="s">
        <v>18</v>
      </c>
      <c r="C29" s="17">
        <f>SUM(C19:C28)</f>
        <v>1232</v>
      </c>
    </row>
    <row r="31" spans="1:3" s="12" customFormat="1" ht="19">
      <c r="B31" s="12" t="s">
        <v>50</v>
      </c>
      <c r="C31" s="13">
        <f>C29+C14</f>
        <v>24947</v>
      </c>
    </row>
    <row r="33" spans="1:1">
      <c r="A33" t="s">
        <v>43</v>
      </c>
    </row>
    <row r="35" spans="1:1">
      <c r="A35" t="s">
        <v>46</v>
      </c>
    </row>
    <row r="36" spans="1:1">
      <c r="A36" s="10" t="s">
        <v>45</v>
      </c>
    </row>
  </sheetData>
  <mergeCells count="4">
    <mergeCell ref="A1:C1"/>
    <mergeCell ref="B2:C2"/>
    <mergeCell ref="A16:C16"/>
    <mergeCell ref="B17:C17"/>
  </mergeCells>
  <phoneticPr fontId="3" type="noConversion"/>
  <hyperlinks>
    <hyperlink ref="A36" r:id="rId1" xr:uid="{BEE37702-47DD-AF41-99E8-D645BC6DCEF6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81FCA-E53F-9041-B465-09D966302C2D}">
  <dimension ref="A1:G13"/>
  <sheetViews>
    <sheetView showGridLines="0" workbookViewId="0">
      <selection activeCell="G14" sqref="G14"/>
    </sheetView>
  </sheetViews>
  <sheetFormatPr baseColWidth="10" defaultRowHeight="16"/>
  <cols>
    <col min="2" max="2" width="19.1640625" customWidth="1"/>
    <col min="3" max="3" width="14.5" bestFit="1" customWidth="1"/>
    <col min="4" max="4" width="13" bestFit="1" customWidth="1"/>
    <col min="7" max="7" width="17.33203125" customWidth="1"/>
  </cols>
  <sheetData>
    <row r="1" spans="1:7" ht="45" customHeight="1">
      <c r="A1" s="37" t="s">
        <v>7</v>
      </c>
      <c r="B1" s="37"/>
      <c r="C1" s="37"/>
      <c r="D1" s="37"/>
      <c r="E1" s="37"/>
      <c r="F1" s="37"/>
      <c r="G1" s="37"/>
    </row>
    <row r="2" spans="1:7" ht="45" customHeight="1">
      <c r="A2" s="4" t="s">
        <v>2</v>
      </c>
      <c r="B2" s="4" t="s">
        <v>53</v>
      </c>
      <c r="C2" s="4" t="s">
        <v>20</v>
      </c>
      <c r="D2" s="4" t="s">
        <v>54</v>
      </c>
      <c r="E2" s="4" t="s">
        <v>55</v>
      </c>
      <c r="F2" s="4" t="s">
        <v>56</v>
      </c>
      <c r="G2" s="18" t="s">
        <v>57</v>
      </c>
    </row>
    <row r="3" spans="1:7">
      <c r="A3" s="5" t="s">
        <v>52</v>
      </c>
      <c r="B3" s="6" t="s">
        <v>58</v>
      </c>
      <c r="C3" s="7">
        <v>1200000</v>
      </c>
      <c r="D3" s="7">
        <v>500000</v>
      </c>
      <c r="E3" s="7"/>
      <c r="F3" s="8">
        <v>500000</v>
      </c>
      <c r="G3" s="16">
        <f>C3-D3-E3-F3</f>
        <v>200000</v>
      </c>
    </row>
    <row r="4" spans="1:7">
      <c r="A4" s="5"/>
      <c r="B4" s="6"/>
      <c r="C4" s="7"/>
      <c r="D4" s="7"/>
      <c r="E4" s="7"/>
      <c r="F4" s="8"/>
      <c r="G4" s="5"/>
    </row>
    <row r="5" spans="1:7">
      <c r="A5" s="5"/>
      <c r="B5" s="6"/>
      <c r="C5" s="7"/>
      <c r="D5" s="7"/>
      <c r="E5" s="7"/>
      <c r="F5" s="8"/>
      <c r="G5" s="5"/>
    </row>
    <row r="6" spans="1:7">
      <c r="A6" s="5"/>
      <c r="B6" s="6"/>
      <c r="C6" s="7"/>
      <c r="D6" s="7"/>
      <c r="E6" s="7"/>
      <c r="F6" s="8"/>
      <c r="G6" s="5"/>
    </row>
    <row r="7" spans="1:7">
      <c r="A7" s="5"/>
      <c r="B7" s="6"/>
      <c r="C7" s="7"/>
      <c r="D7" s="7"/>
      <c r="E7" s="7"/>
      <c r="F7" s="8"/>
      <c r="G7" s="5"/>
    </row>
    <row r="8" spans="1:7">
      <c r="A8" s="5"/>
      <c r="B8" s="6"/>
      <c r="C8" s="7"/>
      <c r="D8" s="7"/>
      <c r="E8" s="7"/>
      <c r="F8" s="8"/>
      <c r="G8" s="5"/>
    </row>
    <row r="9" spans="1:7">
      <c r="A9" s="5"/>
      <c r="B9" s="6"/>
      <c r="C9" s="7"/>
      <c r="D9" s="7"/>
      <c r="E9" s="7"/>
      <c r="F9" s="8"/>
      <c r="G9" s="5"/>
    </row>
    <row r="10" spans="1:7">
      <c r="A10" s="5"/>
      <c r="B10" s="6"/>
      <c r="C10" s="7"/>
      <c r="D10" s="7"/>
      <c r="E10" s="7"/>
      <c r="F10" s="8"/>
      <c r="G10" s="5"/>
    </row>
    <row r="11" spans="1:7">
      <c r="A11" s="5"/>
      <c r="B11" s="6"/>
      <c r="C11" s="7"/>
      <c r="D11" s="7"/>
      <c r="E11" s="7"/>
      <c r="F11" s="8"/>
      <c r="G11" s="5"/>
    </row>
    <row r="12" spans="1:7">
      <c r="A12" s="5"/>
      <c r="B12" s="6"/>
      <c r="C12" s="7"/>
      <c r="D12" s="7"/>
      <c r="E12" s="7"/>
      <c r="F12" s="8"/>
      <c r="G12" s="5"/>
    </row>
    <row r="13" spans="1:7">
      <c r="B13" s="3"/>
      <c r="C13" s="19"/>
      <c r="D13" s="20"/>
      <c r="E13" s="21"/>
      <c r="F13" s="22" t="s">
        <v>18</v>
      </c>
      <c r="G13" s="16">
        <f>SUM(G3:G12)</f>
        <v>200000</v>
      </c>
    </row>
  </sheetData>
  <mergeCells count="1">
    <mergeCell ref="A1:G1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4C853-6677-A14B-A3C7-394851F3BE36}">
  <dimension ref="A1:F31"/>
  <sheetViews>
    <sheetView showGridLines="0" workbookViewId="0">
      <selection activeCell="F32" sqref="F32"/>
    </sheetView>
  </sheetViews>
  <sheetFormatPr baseColWidth="10" defaultRowHeight="16"/>
  <cols>
    <col min="6" max="6" width="14.5" customWidth="1"/>
  </cols>
  <sheetData>
    <row r="1" spans="1:6" ht="40" customHeight="1">
      <c r="A1" s="35" t="s">
        <v>59</v>
      </c>
      <c r="B1" s="35"/>
      <c r="C1" s="35"/>
      <c r="D1" s="35"/>
      <c r="E1" s="35"/>
      <c r="F1" s="35"/>
    </row>
    <row r="2" spans="1:6" ht="19">
      <c r="A2" s="34" t="s">
        <v>60</v>
      </c>
      <c r="B2" s="34"/>
      <c r="C2" s="34"/>
      <c r="D2" s="34"/>
      <c r="E2" s="34"/>
      <c r="F2" s="34"/>
    </row>
    <row r="3" spans="1:6" ht="37" customHeight="1">
      <c r="A3" s="4" t="s">
        <v>19</v>
      </c>
      <c r="B3" s="4" t="s">
        <v>29</v>
      </c>
      <c r="C3" s="4" t="s">
        <v>30</v>
      </c>
      <c r="D3" s="4" t="s">
        <v>20</v>
      </c>
      <c r="E3" s="4" t="s">
        <v>34</v>
      </c>
      <c r="F3" s="4" t="s">
        <v>35</v>
      </c>
    </row>
    <row r="4" spans="1:6">
      <c r="A4" s="5" t="s">
        <v>61</v>
      </c>
      <c r="B4" s="6">
        <v>1</v>
      </c>
      <c r="C4" s="7">
        <v>8012</v>
      </c>
      <c r="D4" s="7">
        <f>B4*C4</f>
        <v>8012</v>
      </c>
      <c r="E4" s="7">
        <v>5010</v>
      </c>
      <c r="F4" s="8">
        <f>D4-(E4*B4)</f>
        <v>3002</v>
      </c>
    </row>
    <row r="5" spans="1:6">
      <c r="A5" s="5" t="s">
        <v>62</v>
      </c>
      <c r="B5" s="6">
        <v>2</v>
      </c>
      <c r="C5" s="7">
        <v>208</v>
      </c>
      <c r="D5" s="7">
        <f t="shared" ref="D5:D12" si="0">B5*C5</f>
        <v>416</v>
      </c>
      <c r="E5" s="7">
        <v>290</v>
      </c>
      <c r="F5" s="8">
        <f t="shared" ref="F5:F12" si="1">D5-(E5*B5)</f>
        <v>-164</v>
      </c>
    </row>
    <row r="6" spans="1:6">
      <c r="A6" s="5"/>
      <c r="B6" s="6"/>
      <c r="C6" s="7"/>
      <c r="D6" s="7">
        <f t="shared" si="0"/>
        <v>0</v>
      </c>
      <c r="E6" s="7"/>
      <c r="F6" s="8">
        <f t="shared" si="1"/>
        <v>0</v>
      </c>
    </row>
    <row r="7" spans="1:6">
      <c r="A7" s="5"/>
      <c r="B7" s="6"/>
      <c r="C7" s="7"/>
      <c r="D7" s="7">
        <f t="shared" si="0"/>
        <v>0</v>
      </c>
      <c r="E7" s="7"/>
      <c r="F7" s="8">
        <f t="shared" si="1"/>
        <v>0</v>
      </c>
    </row>
    <row r="8" spans="1:6">
      <c r="A8" s="5"/>
      <c r="B8" s="6"/>
      <c r="C8" s="7"/>
      <c r="D8" s="7">
        <f t="shared" si="0"/>
        <v>0</v>
      </c>
      <c r="E8" s="7"/>
      <c r="F8" s="8">
        <f t="shared" si="1"/>
        <v>0</v>
      </c>
    </row>
    <row r="9" spans="1:6">
      <c r="A9" s="5"/>
      <c r="B9" s="6"/>
      <c r="C9" s="7"/>
      <c r="D9" s="7">
        <f t="shared" si="0"/>
        <v>0</v>
      </c>
      <c r="E9" s="7"/>
      <c r="F9" s="8">
        <f t="shared" si="1"/>
        <v>0</v>
      </c>
    </row>
    <row r="10" spans="1:6">
      <c r="A10" s="5"/>
      <c r="B10" s="6"/>
      <c r="C10" s="7"/>
      <c r="D10" s="7">
        <f t="shared" si="0"/>
        <v>0</v>
      </c>
      <c r="E10" s="7"/>
      <c r="F10" s="8">
        <f t="shared" si="1"/>
        <v>0</v>
      </c>
    </row>
    <row r="11" spans="1:6">
      <c r="A11" s="5"/>
      <c r="B11" s="6"/>
      <c r="C11" s="7"/>
      <c r="D11" s="7">
        <f t="shared" si="0"/>
        <v>0</v>
      </c>
      <c r="E11" s="7"/>
      <c r="F11" s="8">
        <f t="shared" si="1"/>
        <v>0</v>
      </c>
    </row>
    <row r="12" spans="1:6">
      <c r="A12" s="5"/>
      <c r="B12" s="6"/>
      <c r="C12" s="7"/>
      <c r="D12" s="7">
        <f t="shared" si="0"/>
        <v>0</v>
      </c>
      <c r="E12" s="7"/>
      <c r="F12" s="8">
        <f t="shared" si="1"/>
        <v>0</v>
      </c>
    </row>
    <row r="13" spans="1:6">
      <c r="B13" s="3"/>
      <c r="C13" s="9" t="s">
        <v>18</v>
      </c>
      <c r="D13" s="7">
        <f>SUM(D4:D12)</f>
        <v>8428</v>
      </c>
      <c r="E13" s="7"/>
      <c r="F13" s="8">
        <f>SUM(F4:F12)</f>
        <v>2838</v>
      </c>
    </row>
    <row r="17" spans="1:6" ht="19">
      <c r="A17" s="34" t="s">
        <v>63</v>
      </c>
      <c r="B17" s="34"/>
      <c r="C17" s="34"/>
      <c r="D17" s="34"/>
      <c r="E17" s="34"/>
      <c r="F17" s="34"/>
    </row>
    <row r="18" spans="1:6">
      <c r="A18" s="4" t="s">
        <v>19</v>
      </c>
      <c r="B18" s="4" t="s">
        <v>29</v>
      </c>
      <c r="C18" s="4" t="s">
        <v>30</v>
      </c>
      <c r="D18" s="4" t="s">
        <v>20</v>
      </c>
      <c r="E18" s="4" t="s">
        <v>34</v>
      </c>
      <c r="F18" s="4" t="s">
        <v>35</v>
      </c>
    </row>
    <row r="19" spans="1:6">
      <c r="A19" s="5" t="s">
        <v>61</v>
      </c>
      <c r="B19" s="6">
        <v>1</v>
      </c>
      <c r="C19" s="7">
        <v>8012</v>
      </c>
      <c r="D19" s="7">
        <f>B19*C19</f>
        <v>8012</v>
      </c>
      <c r="E19" s="7">
        <v>5010</v>
      </c>
      <c r="F19" s="8">
        <f>D19-(E19*B19)</f>
        <v>3002</v>
      </c>
    </row>
    <row r="20" spans="1:6">
      <c r="A20" s="5" t="s">
        <v>62</v>
      </c>
      <c r="B20" s="6">
        <v>2</v>
      </c>
      <c r="C20" s="7">
        <v>208</v>
      </c>
      <c r="D20" s="7">
        <f t="shared" ref="D20" si="2">B20*C20</f>
        <v>416</v>
      </c>
      <c r="E20" s="7">
        <v>290</v>
      </c>
      <c r="F20" s="8">
        <f t="shared" ref="F20" si="3">D20-(E20*B20)</f>
        <v>-164</v>
      </c>
    </row>
    <row r="21" spans="1:6">
      <c r="A21" s="5"/>
      <c r="B21" s="6"/>
      <c r="C21" s="7"/>
      <c r="D21" s="7">
        <f t="shared" ref="D21:D27" si="4">B21*C21</f>
        <v>0</v>
      </c>
      <c r="E21" s="7"/>
      <c r="F21" s="8">
        <f t="shared" ref="F21:F27" si="5">D21-(E21*B21)</f>
        <v>0</v>
      </c>
    </row>
    <row r="22" spans="1:6">
      <c r="A22" s="5"/>
      <c r="B22" s="6"/>
      <c r="C22" s="7"/>
      <c r="D22" s="7">
        <f t="shared" si="4"/>
        <v>0</v>
      </c>
      <c r="E22" s="7"/>
      <c r="F22" s="8">
        <f t="shared" si="5"/>
        <v>0</v>
      </c>
    </row>
    <row r="23" spans="1:6">
      <c r="A23" s="5"/>
      <c r="B23" s="6"/>
      <c r="C23" s="7"/>
      <c r="D23" s="7">
        <f t="shared" si="4"/>
        <v>0</v>
      </c>
      <c r="E23" s="7"/>
      <c r="F23" s="8">
        <f t="shared" si="5"/>
        <v>0</v>
      </c>
    </row>
    <row r="24" spans="1:6">
      <c r="A24" s="5"/>
      <c r="B24" s="6"/>
      <c r="C24" s="7"/>
      <c r="D24" s="7">
        <f t="shared" si="4"/>
        <v>0</v>
      </c>
      <c r="E24" s="7"/>
      <c r="F24" s="8">
        <f t="shared" si="5"/>
        <v>0</v>
      </c>
    </row>
    <row r="25" spans="1:6">
      <c r="A25" s="5"/>
      <c r="B25" s="6"/>
      <c r="C25" s="7"/>
      <c r="D25" s="7">
        <f t="shared" si="4"/>
        <v>0</v>
      </c>
      <c r="E25" s="7"/>
      <c r="F25" s="8">
        <f t="shared" si="5"/>
        <v>0</v>
      </c>
    </row>
    <row r="26" spans="1:6">
      <c r="A26" s="5"/>
      <c r="B26" s="6"/>
      <c r="C26" s="7"/>
      <c r="D26" s="7">
        <f t="shared" si="4"/>
        <v>0</v>
      </c>
      <c r="E26" s="7"/>
      <c r="F26" s="8">
        <f t="shared" si="5"/>
        <v>0</v>
      </c>
    </row>
    <row r="27" spans="1:6">
      <c r="A27" s="5"/>
      <c r="B27" s="6"/>
      <c r="C27" s="7"/>
      <c r="D27" s="7">
        <f t="shared" si="4"/>
        <v>0</v>
      </c>
      <c r="E27" s="7"/>
      <c r="F27" s="8">
        <f t="shared" si="5"/>
        <v>0</v>
      </c>
    </row>
    <row r="28" spans="1:6">
      <c r="B28" s="3"/>
      <c r="C28" s="9" t="s">
        <v>18</v>
      </c>
      <c r="D28" s="7">
        <f>SUM(D19:D27)</f>
        <v>8428</v>
      </c>
      <c r="E28" s="7"/>
      <c r="F28" s="8">
        <f>SUM(F19:F27)</f>
        <v>2838</v>
      </c>
    </row>
    <row r="31" spans="1:6">
      <c r="E31" s="2" t="s">
        <v>50</v>
      </c>
      <c r="F31" s="11">
        <f>D28+D13</f>
        <v>16856</v>
      </c>
    </row>
  </sheetData>
  <mergeCells count="3">
    <mergeCell ref="A1:F1"/>
    <mergeCell ref="A2:F2"/>
    <mergeCell ref="A17:F17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449C5-5BEB-6341-A3AE-D78F320DB372}">
  <dimension ref="A1:F13"/>
  <sheetViews>
    <sheetView showGridLines="0" workbookViewId="0">
      <selection activeCell="H13" sqref="H13"/>
    </sheetView>
  </sheetViews>
  <sheetFormatPr baseColWidth="10" defaultRowHeight="16"/>
  <cols>
    <col min="6" max="6" width="15.6640625" customWidth="1"/>
  </cols>
  <sheetData>
    <row r="1" spans="1:6" ht="55" customHeight="1">
      <c r="A1" s="38" t="s">
        <v>9</v>
      </c>
      <c r="B1" s="39"/>
      <c r="C1" s="39"/>
      <c r="D1" s="39"/>
      <c r="E1" s="39"/>
      <c r="F1" s="40"/>
    </row>
    <row r="2" spans="1:6">
      <c r="A2" s="23" t="s">
        <v>19</v>
      </c>
      <c r="B2" s="24" t="s">
        <v>29</v>
      </c>
      <c r="C2" s="24" t="s">
        <v>30</v>
      </c>
      <c r="D2" s="24" t="s">
        <v>20</v>
      </c>
      <c r="E2" s="24" t="s">
        <v>34</v>
      </c>
      <c r="F2" s="24" t="s">
        <v>35</v>
      </c>
    </row>
    <row r="3" spans="1:6">
      <c r="A3" s="25" t="s">
        <v>64</v>
      </c>
      <c r="B3" s="26">
        <v>1</v>
      </c>
      <c r="C3" s="27">
        <v>350</v>
      </c>
      <c r="D3" s="27">
        <f>C3*B3</f>
        <v>350</v>
      </c>
      <c r="E3" s="27">
        <v>300</v>
      </c>
      <c r="F3" s="28">
        <f>D3-(E3*B3)</f>
        <v>50</v>
      </c>
    </row>
    <row r="4" spans="1:6">
      <c r="A4" s="25" t="s">
        <v>64</v>
      </c>
      <c r="B4" s="26">
        <v>1</v>
      </c>
      <c r="C4" s="27">
        <v>80</v>
      </c>
      <c r="D4" s="27">
        <f>C4*B4</f>
        <v>80</v>
      </c>
      <c r="E4" s="27">
        <v>70</v>
      </c>
      <c r="F4" s="28">
        <f>D4-(E4*B4)</f>
        <v>10</v>
      </c>
    </row>
    <row r="5" spans="1:6">
      <c r="A5" s="25"/>
      <c r="B5" s="26"/>
      <c r="C5" s="27"/>
      <c r="D5" s="27"/>
      <c r="E5" s="27"/>
      <c r="F5" s="28"/>
    </row>
    <row r="6" spans="1:6">
      <c r="A6" s="25"/>
      <c r="B6" s="26"/>
      <c r="C6" s="27"/>
      <c r="D6" s="27"/>
      <c r="E6" s="27"/>
      <c r="F6" s="28"/>
    </row>
    <row r="7" spans="1:6">
      <c r="A7" s="25"/>
      <c r="B7" s="26"/>
      <c r="C7" s="27"/>
      <c r="D7" s="27"/>
      <c r="E7" s="27"/>
      <c r="F7" s="28"/>
    </row>
    <row r="8" spans="1:6">
      <c r="A8" s="25"/>
      <c r="B8" s="26"/>
      <c r="C8" s="27"/>
      <c r="D8" s="27"/>
      <c r="E8" s="27"/>
      <c r="F8" s="28"/>
    </row>
    <row r="9" spans="1:6">
      <c r="A9" s="25"/>
      <c r="B9" s="26"/>
      <c r="C9" s="27"/>
      <c r="D9" s="27"/>
      <c r="E9" s="27"/>
      <c r="F9" s="28"/>
    </row>
    <row r="10" spans="1:6">
      <c r="A10" s="25"/>
      <c r="B10" s="26"/>
      <c r="C10" s="27"/>
      <c r="D10" s="27"/>
      <c r="E10" s="27"/>
      <c r="F10" s="28"/>
    </row>
    <row r="11" spans="1:6">
      <c r="A11" s="25"/>
      <c r="B11" s="26"/>
      <c r="C11" s="27"/>
      <c r="D11" s="27"/>
      <c r="E11" s="27"/>
      <c r="F11" s="28"/>
    </row>
    <row r="12" spans="1:6">
      <c r="A12" s="29"/>
      <c r="B12" s="30"/>
      <c r="C12" s="31" t="s">
        <v>18</v>
      </c>
      <c r="D12" s="27">
        <f>SUM(D3:D11)</f>
        <v>430</v>
      </c>
      <c r="E12" s="27"/>
      <c r="F12" s="28">
        <f>SUM(F3:F11)</f>
        <v>60</v>
      </c>
    </row>
    <row r="13" spans="1:6">
      <c r="A13" s="29"/>
      <c r="B13" s="29"/>
      <c r="C13" s="29"/>
      <c r="D13" s="29"/>
      <c r="E13" s="29"/>
      <c r="F13" s="29"/>
    </row>
  </sheetData>
  <mergeCells count="1">
    <mergeCell ref="A1:F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Übersicht</vt:lpstr>
      <vt:lpstr>Konten</vt:lpstr>
      <vt:lpstr>Tresor</vt:lpstr>
      <vt:lpstr>Aktien &amp; Anleihen</vt:lpstr>
      <vt:lpstr>Gold &amp; Silber</vt:lpstr>
      <vt:lpstr>Immobilien</vt:lpstr>
      <vt:lpstr>Krypto</vt:lpstr>
      <vt:lpstr>Sonstiges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2020-07-20T08:39:41Z</dcterms:created>
  <dcterms:modified xsi:type="dcterms:W3CDTF">2020-07-20T13:25:01Z</dcterms:modified>
</cp:coreProperties>
</file>